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20" windowWidth="15480" windowHeight="11640"/>
  </bookViews>
  <sheets>
    <sheet name="III ETAPA SIN LABORATORIOS" sheetId="4" r:id="rId1"/>
    <sheet name="Hoja2" sheetId="2" r:id="rId2"/>
    <sheet name="Hoja3" sheetId="3" r:id="rId3"/>
  </sheets>
  <definedNames>
    <definedName name="_xlnm.Print_Area" localSheetId="0">'III ETAPA SIN LABORATORIOS'!$A$1:$I$172</definedName>
  </definedNames>
  <calcPr calcId="124519"/>
</workbook>
</file>

<file path=xl/calcChain.xml><?xml version="1.0" encoding="utf-8"?>
<calcChain xmlns="http://schemas.openxmlformats.org/spreadsheetml/2006/main">
  <c r="G163" i="4"/>
  <c r="G162"/>
  <c r="G161"/>
  <c r="G160"/>
  <c r="G159"/>
  <c r="G158"/>
  <c r="G157"/>
  <c r="G156"/>
  <c r="G152"/>
  <c r="G151"/>
  <c r="G150"/>
  <c r="G149"/>
  <c r="G148"/>
  <c r="G147"/>
  <c r="G146"/>
  <c r="G145"/>
  <c r="G144"/>
  <c r="G143"/>
  <c r="G142"/>
  <c r="G141"/>
  <c r="G140"/>
  <c r="G139"/>
  <c r="G153" s="1"/>
  <c r="G135"/>
  <c r="G134"/>
  <c r="G136" s="1"/>
  <c r="G130"/>
  <c r="G129"/>
  <c r="G128"/>
  <c r="G124"/>
  <c r="G123"/>
  <c r="G122"/>
  <c r="G121"/>
  <c r="G120"/>
  <c r="G119"/>
  <c r="G118"/>
  <c r="G117"/>
  <c r="G116"/>
  <c r="G115"/>
  <c r="G114"/>
  <c r="G113"/>
  <c r="G112"/>
  <c r="G111"/>
  <c r="G125" s="1"/>
  <c r="G107"/>
  <c r="G106"/>
  <c r="G105"/>
  <c r="G104"/>
  <c r="G108" s="1"/>
  <c r="G100"/>
  <c r="G99"/>
  <c r="G98"/>
  <c r="G101" s="1"/>
  <c r="G94"/>
  <c r="G93"/>
  <c r="G92"/>
  <c r="G91"/>
  <c r="G90"/>
  <c r="G89"/>
  <c r="G88"/>
  <c r="G87"/>
  <c r="G86"/>
  <c r="G85"/>
  <c r="G84"/>
  <c r="G83"/>
  <c r="G95" s="1"/>
  <c r="G79"/>
  <c r="G78"/>
  <c r="G77"/>
  <c r="G76"/>
  <c r="G80" s="1"/>
  <c r="G72"/>
  <c r="G71"/>
  <c r="G70"/>
  <c r="G69"/>
  <c r="G73" s="1"/>
  <c r="G65"/>
  <c r="G64"/>
  <c r="G63"/>
  <c r="G66" s="1"/>
  <c r="G55"/>
  <c r="G54"/>
  <c r="G53"/>
  <c r="G52"/>
  <c r="G51"/>
  <c r="G56" s="1"/>
  <c r="G45"/>
  <c r="G44"/>
  <c r="G46" s="1"/>
  <c r="G39"/>
  <c r="G38"/>
  <c r="G37"/>
  <c r="G40" s="1"/>
  <c r="G33"/>
  <c r="G32"/>
  <c r="G31"/>
  <c r="G34" s="1"/>
  <c r="G27"/>
  <c r="G26"/>
  <c r="G25"/>
  <c r="G28" s="1"/>
  <c r="G21"/>
  <c r="G20"/>
  <c r="G19"/>
  <c r="G22" s="1"/>
  <c r="G15"/>
  <c r="G14"/>
  <c r="G13"/>
  <c r="G12"/>
  <c r="G11"/>
  <c r="G10"/>
  <c r="G16" s="1"/>
  <c r="G164" l="1"/>
  <c r="G131"/>
  <c r="G170" s="1"/>
  <c r="G171" l="1"/>
  <c r="G172" s="1"/>
</calcChain>
</file>

<file path=xl/sharedStrings.xml><?xml version="1.0" encoding="utf-8"?>
<sst xmlns="http://schemas.openxmlformats.org/spreadsheetml/2006/main" count="238" uniqueCount="145">
  <si>
    <t>AREA DE AUDIOVISUAL Y AULA</t>
  </si>
  <si>
    <t>PLAFON EN EXTERIOR DE AULA Y AUDIOVISUAL</t>
  </si>
  <si>
    <t>FALDON</t>
  </si>
  <si>
    <t>INSTALACIONES ELECTRICAS</t>
  </si>
  <si>
    <t>PUERTAS</t>
  </si>
  <si>
    <t xml:space="preserve">            MURO A BASE DE BLOCK COMUN DE CONCRETO DE 15 X 20 X 40 cms. CON RESISTENCIA MINIMA DE 70 KG/CM² TIPO 1-A SEGÚN N.O.M.  ASENTADO CON MORTERO CEMENTO-ARENA 1:4 ACABADO COMUN,  CON  REFUERZO HORIZONTAL Y VERTICAL A BASE DE VARIILA DEL No. 3 @ 0.60 CM, COLADO DE CELDAS CON CONCRETO HECHO EN OBRA F" C= 180 KG/CM2; INCLUYE MATERIAL, HERRAMIENTA, MANO DE OBRA Y TODO LO NECESARIO PARA SU CORRECTA EJECUCION.  </t>
  </si>
  <si>
    <t>M2</t>
  </si>
  <si>
    <t>UNIDAD</t>
  </si>
  <si>
    <t>CANTIDAD</t>
  </si>
  <si>
    <t>P. UNITARIO</t>
  </si>
  <si>
    <t>TOTAL</t>
  </si>
  <si>
    <t>ML</t>
  </si>
  <si>
    <t>M3</t>
  </si>
  <si>
    <t xml:space="preserve">   APLANADO EN MUROS DE BLOCK EXTERIOR CON MORTERO CEMENTO ARENA 1:4 A PLOMO Y REGLA ACABADO CON FLOTA DE HULE. INCLUYE REMATE DE 0 A 4 MTS., MATERIAL, HERRAMIENTA Y MANO DE OBRA Y TODO LO NECESARIO PARA SU CORRECTA EJECUCION.</t>
  </si>
  <si>
    <t>TOTAL DE BANCAS</t>
  </si>
  <si>
    <t>FORRADO DE VIGAS DE MADERA EXISTENTES SECCION 10X27 CMS A BASE DE CARTON DE YESO BLANCO DE 1/2¨ DE ESP., INCLUYE: ESQUINEROS DE VINIL, READY MIX, CINTA IMPERIAL DE 2¨, ANDAMIOS, MANO DE OBRA Y HERRAMIENTA, PARA SU CORRECTA INSTALACION</t>
  </si>
  <si>
    <t>TOTAL PLAFON EN EXTERIOR DE AULA Y AUDIOVISUAL</t>
  </si>
  <si>
    <t>TOTAL DE FALDON</t>
  </si>
  <si>
    <t>AREA DE DESCANSO</t>
  </si>
  <si>
    <t xml:space="preserve">            SUMINISTRO Y COLOCACION  DE MALLA DE ACERO 6-6/10-10 INC.: ALAMBRE RECOCIDO, HABILITADO, ARMADO, TRASLAPES, GANCHOS, SILLETAS, MANIOBRAS, DESPERDICIOS, HERRAMIENTA Y MANO DE OBRA.</t>
  </si>
  <si>
    <t xml:space="preserve">            CONSTRUCCION DE JUNTA DE CONTROL EN FIRME DE 10 CM. DE ESPESOR A BASE DE CORTE CON DISCO DE CONCRETO SIN DAÑAR ARMADO. INCLUYE TRAZO, CORTE, MATERIAL, HERRAMIENTA Y MANO DE OBRA. (VER PLANO ES-02)</t>
  </si>
  <si>
    <t>TOTAL DE AREA DE DESCANSO</t>
  </si>
  <si>
    <t xml:space="preserve">      SUMINISTRO Y COLOCACION DE MUROS DE TABLA ROCA DE 1/2" X 4' X 8'  CON CANAL Y POSTE DE 3 5/8" CAL. 20, INCLUYE: HOJA DE YESO BLANCA DE 4'X8'X1/2" EN INTERIOR Y HOJA DE DENS GLASS 4'X8'X1/2" EN EXTERIOR, PERFACINTA, PASTA PARA JUNTEO, ESQUINEROS DE PVC, CEMENBOND, LIJADO LISTO PARA RECIBIR PINTURA, MATERIAL Y MANO DE OBRA.</t>
  </si>
  <si>
    <t>MUROS EXTERIORES (MUROS TAPON)</t>
  </si>
  <si>
    <t xml:space="preserve"> APLANADO EN MURO PERIMETRAL CON CEMENBOND A PLOMO Y REGLA ACABADO CON FLOTA DE HULE. INCLUYE REMATE DE 0 A 4 MTS., MATERIAL, HERRAMIENTA Y MANO DE OBRA Y TODO LO NECESARIO PARA SU CORRECTA EJECUCION.</t>
  </si>
  <si>
    <t>SUMINISTRO Y COLOCACION DE PINTURA (COLOR SEGÚN SUPERVISION), CALIDAD VINIMEX EN MUROS EXTERIORES E INTERIORES, INCLUYE: MATERIAL, MANO DE OBRA  Y TODO LO NECESARIO PARA SU CORRECTA EJECUCION.</t>
  </si>
  <si>
    <t>TOTAL MUROS EXTERIORES (MUROS TAPON)</t>
  </si>
  <si>
    <t xml:space="preserve"> SUMINISTRO E INSTALACION DE PUERTAS SENCILLA 0.91 X 2.10M, DE MARCO DE ALUMINIO NATURAL, INCLUYE: MARCO DE ALUMINIO, AMORTIGUADOR, BISAGRAS, CHAPA, PUERTA CON VIDRIO, PATA DE CHIVA, MANO DE OBRA Y HERRAMIENTAS</t>
  </si>
  <si>
    <t>PZA</t>
  </si>
  <si>
    <t xml:space="preserve"> SUMINISTRO E INSTALACION DE PUERTAS SENCILLA DE TAMBOR DE MADERA DE 39¨, INCLUYE: MARCO DE MADERA, BISAGRAS, CHAPA KWISET, PUERTA, MANO DE OBRA Y HERRAMIENTAS</t>
  </si>
  <si>
    <t>TOTAL DE PUERTAS</t>
  </si>
  <si>
    <t>BANQUETAS EXTERIORES (PERIMETRALES Y ANDADOR)</t>
  </si>
  <si>
    <t>III ETAPA CIENCIAS DE LA COMPUTACION</t>
  </si>
  <si>
    <t xml:space="preserve">            SUMINISTRO Y COLOCACION DE CONCRETO PREMEZCLADO F'c= 210 KG/CM2 PARA BANQUETA DE 10 CM. DE ESPESOR. INCLUYE NIVELADO, COLADO, VIBRADO, CURADO CON CURACRETO, HERRAMIENTA Y MANO DE OBRA.</t>
  </si>
  <si>
    <t xml:space="preserve">     RELLENO A BASE DE MATERIAL DE BANCO (GRANITO), COMPACTADO POR MEDIOS MECANICOS AL 95% PVSM, INCLUYE: INCORPORACION DE HUMEDAD OPTIMA, MATERIALES, MANO DE OBRA, HERRAMIENTA Y TODO LO NECESARIO PARA SU CORRECTA EJECUCION.</t>
  </si>
  <si>
    <t xml:space="preserve">     SUMINISTRO Y COLOCACION DE PLASTICO NEGRO DE POLIURETANO DE .004¨ EN AREA DE LOSA DE CIMENTACION. INCLUYE: MATERIAL, COLOCACION, HERRAMIENTA, Y TODO LO NECESARIO PARA SU CORRECTA COLOCACION.</t>
  </si>
  <si>
    <t xml:space="preserve">     SUMINISTRO Y COLOCACION DE ENTRECALLE CON CONCRETO LAVADO DE 20 CMS DE ANCHO Y 10 CMS DE ESPESOR ARMADO CON MALLA DE ACERO 6-6/10-10. INCLUYE: MATERIALES, HERRAMIENTA, EQUIPO, MANO DE OBRA, Y TODO LO NECESARIO PARA SU CORRECTA COLOCACION.</t>
  </si>
  <si>
    <t>SAL</t>
  </si>
  <si>
    <t>SUMINISTRO E INSTALACION DE CABLE DE COBRE THHW, 600 VOLTS 75 CENTIGRADOS, CALIBRE NO. 12 AWG, ALOJADO EN DUCTO CUADRADO PARA ALIMENTACION DE CONTACTOS, INCLUYE: CORTES, DESPERDICIOS, MANO DE OBRA Y TODO LO NECESARIO PARA SU CORRECTA INSTALACION.</t>
  </si>
  <si>
    <t>AREA DE LABORATORIOS Y OFICINAS</t>
  </si>
  <si>
    <t xml:space="preserve"> </t>
  </si>
  <si>
    <t>PLANTA DE EMERGENCIA</t>
  </si>
  <si>
    <t>TOTAL BANQUETAS EXTERIORES (PERIMETRALES Y ANDADOR)</t>
  </si>
  <si>
    <t>TOTAL PLANTA DE EMERGENCIA</t>
  </si>
  <si>
    <t>ENTREPISO</t>
  </si>
  <si>
    <t>SUMINISTRO Y COLOCACION DE ANGULO PARA APOYO PARCIAL DE LOSA, DE 3X3X1/2" A36 CON UN ANCLAJE QUÍMICO DE 1/2" VARILLA ROSCADA TIPO HAS E + EPOXICO DE ALTA RESISTENCIA CON RESISTENCIA A LA COMPRESION MÍNIMA DE 82.7 MPA, A LA TRACCIÓN MÍNIMA EN 7 DÍAS 43.0 MPA. A CADA 80 CM. CON TORQUE DE INSTALACIÓN A 41.0 NM. INCLUYE: NIVELACIÓN, HERRAMIENTA, MATERIALES, EQUIPOS, MANO DE OBRA, PINTURA PRIMARIO Y ESMALTE COMEX 100  EN ANGULO Y TODO LO NECESARIO PARA SU CORRECTA EJECUCION.</t>
  </si>
  <si>
    <t>SUMIMINSTRO Y COLOCACION DE VARILLAS DE 3/8" UBICADAS PERIMETRALMENTE CON SEPARACION DE 0.60M, LONGITUD DE DESARROLLO AHOGADO EN LOSA DE 1M Y 1M DE DESARROLLO VERTICAL PRA LA CONSTRUCCION DE MURO SOBRE STEEL DECK Y LOSA APOYADA. INCLUYE: MATERIALES, MANO DE OBRA, Y TODO LO NECESARIO PARA SU CORRECTA EJECUCION.</t>
  </si>
  <si>
    <t>SUMINISTRO E INSTALACION DE MALLA DE REFUERZO 6-6/10-10 PARA LOSA LLENA SOBRE TERRENO NATURAL, INLCUYE: MANO DE OBRA, EQUIPO Y MATERIALES, APUNTALAMIENTO, CIMBRA, DESCIMBRA Y TODO LO NECESARIO PARA SU CORRECTA EJECUCION.</t>
  </si>
  <si>
    <t>SUMINISTRO E INSTALACION DE CONCRETO PREMEZCLADO PREMEZCLADO LLEVADO CON CARRETILLA A UNA DISTANCIA NO MAYOR DE 30 MTS DE F'C=250 KG/CM2, PARA LOSA DE 10 CMS DE ESPESOR Y LOSA DE STEEL DECK INCLUYE: ACABADO SEMIPULIDO, CURADO CON CURACRETO, TENDIDO VIBRADO, MANO DE OBRA, HERRAMIENTA Y TOD LO NECESARIO PARA SU CORRECTA EJECUCION.</t>
  </si>
  <si>
    <t>TOTAL ENTREPISO</t>
  </si>
  <si>
    <t>MOVIMIENTO DE TUBERIA EN PLANTA DE 1ER NIVEL</t>
  </si>
  <si>
    <t>TOTAL MOVIMIENTO DE TUBERIA EN PLANTA DE 1ER NIVEL</t>
  </si>
  <si>
    <t>REUBICACION DE BAÑOS EN SEGUNDO NIVEL</t>
  </si>
  <si>
    <t>DEMOLICION DE MURO DE TABLAROCA EXISTENTE DE 12 CMS. DE ESPESOR, A BASE DE BASTIDOR METALICO, FORRADO CON CARTON YESO 1/2", FIJADO CON CLAVO ANCLA Y FULMINANTE;  INCLUYE: HERRAMIENTA, MANO DE OBRA, ACARREO EN CARRETILLA HASTA 100 MTS DEL PRODUCTO DE LA DEMOLICION. A LUGAR DE ACOPIO Y TODO LO NECESARIO PARAS U CORRECTA EJECUCION.</t>
  </si>
  <si>
    <t>DESMONTE DE PUERTA SENCILLA DE MADERA HECHA A BASE DE BASTIDOR DE MADERA ENCHAPADA CON TRIPLAY DE CAOBA 1/8", EN UN CLARO DE 0.91 X 2.10 MTS., INCLUYE BISAGRAS, CHAPA DE SEGURIDAD, HERRAMIENTA, MANO DE OBRA, RECUPERACION DE PUERTA, ACCESORIOS, ACARREO A ALMACEN DE CICESE PARA SU POSTERIOR REUBICACION, MANO DE OBRA, HERRAMIENTA Y TODO LO NECESARIO PARA SU CORRECTA EJECUCION. EN AREA DE BAÑOS DE ESTUDIANTES.</t>
  </si>
  <si>
    <t>DEMOLICION DE MURO A BASE DE BLOCK PRENSOVIBRADO 15X20X40 CMS. PARA COLOCACION DE PUERTA INCLUYE: HERRAMIENTA, MANO DE OBRA, ACARREO DE MATERIAL PRODUCTO DE DEMOLICION A UNA DISTANCIA NO MAYOR DE 100 MTS, PERFILADO DE VANO A BASE DE MORTERO DEMENTO-ARENA PROPORCION 1 A 3 Y TODO LO NECESARIO PRA SU CORRECTA EJECUCION.</t>
  </si>
  <si>
    <t>CARGA Y ACARREO PRODUCTO DE LA DEMOLICION FUERA DE LA OBRA. INCLUYE: HERRAMIENTA, EQUIPO, Y TODO LO NECESARIO PARA SU CORRECTA EJECUCION.</t>
  </si>
  <si>
    <t>DEMOLICION DE LOSA EXISTENTE DE 2.10X1.10X.80 MTS(ACTUALMENTE SIRVIENDO COMO BASE PARA TANQUE DE DIESEL) INCLUYE: RETIRO DE ESCOMBROS, HERRAMIENTA, MANO DE OBRA Y TODO LO NECESARIO PARA SU CORRECTA EJECUCION</t>
  </si>
  <si>
    <t>REMOCION DE MAMPARAS FABRICADA A BASE DE DOS PANELES DE 24"X 72", UN PANEL DE 60"X 72", HECHOS A BASE DE TRIPLAY DE MADERA CAOBA DE 3/4" FORRADOS CON PLASTICO LAMINADO MARCA NEVEMAR, CAT. S7025 (T) COLOR NEUTRA, CUBRIR EL CANTO CON EL MISMO MATERIAL DE 3/4" FIJADO CON PEGAMENTO DE CONTACTO; INCLUYE PUERTA DE 36"X 60", DEL MISMO MATERIAL, 6 SOPORTES DE MONTAJE DE ACERO INOXIDABLE TIPO "U", 6 SOPORTES TIPO ESCUADRA UN PAR DE BISAGRAS, UN JUEGO DE PESTILLO Y ENCASTRE COMO CIERRAPUERTAS DE ACERO INOXIDABLE, TORNILLOS UNIDIRECCIONALES, DE LA MARCA BOBRICK DE LA SERIE DURALINE, TOPES DE VINIL, ACCESORIOS DE FIJACION Y CONEXIÓN, MATERIAL,EQUIPO, HERRAMIENTA, MANO DE OBRA, CORTES, ACARREO A ALMACEN DE CICESE Y TODO LO NECESARIO PARA SU CORRECTA EJECUCION. EN BAÑO DE HOMBRES EN AREA DE ESTUDIANTES.</t>
  </si>
  <si>
    <t>REMOCION DE BARRA DE APOYO HORIZONTAL 90° DE 36"  M-13 PARA PERSONAS CON CAPACIDADES DIFERENTES MARCA HELVEX, MODELO 900-S, ACABADO SATIN, INCLUYE: ACCESORIOS DE FIJACION, MATERIAL, HERRAMIENTA, EQUIPO,  MANO DE OBRA, ACARREO A ALMACEN DE CICESE Y  TODO LO NECESARIO PARA SU CORRECTA EJECUCION. EN BAÑO DE HOMBRES EN AREA DE ESTUDIANTES.</t>
  </si>
  <si>
    <t>COLOCACION DE PUERTA SENCILLA DE MADERA HECHA A BASE DE BASTIDOR DE MADERA ENCHAPADA CON TRIPLAY DE CAOBA 1/8", EN UN CLARO DE 0.91 X 2.10 MTS., INCLUYE BISAGRAS, CHAPA DE SEGURIDAD, HERRAMIENTA, MANO DE OBRA,ACCESORIOS,  CARGA Y ACARREO DESDE ALMACEN DEL CICESE A LA OBRA, MANO DE OBRA, HERRAMIENTA Y TODO LO NECESARIO PARA SU CORRECTA EJECUCION. EN AREA DE BAÑOS DE ESTUDIANTES.</t>
  </si>
  <si>
    <t>TOTAL REUBICACION DE BAÑOS SEGUNDO NIVEL</t>
  </si>
  <si>
    <t>ESCALERA DE 2DO NIVEL A 1ER NIVEL</t>
  </si>
  <si>
    <t>DEMOLICION Y CORTE DE FIRME DE CONCRETO ARMADO EN LOSA DE ENTREPISO EXISTENTE DE 12 CMS. DE ESPESOR CON MAQUINA DE CORTE CON DISCO Y ROTOMARTILLO NEUMATICO; INCLUYE: HERRAMIENTA, EQUIPO, MANO DE OBRA Y TODO LO NECESARIO PARA SU CORRECTA EJECUCION, INCLUYE ACARREO DEL MATERIAL PRODUCTO DE LA DEMOLICION EN CARRETILLA HASTA EL LUGAR DE ACOPIO A 100 MTS Y TODO LO NECESARIO PARA SU CORRECTA EJECUCION.</t>
  </si>
  <si>
    <t>CONSTRUCCION DE ESCALERA DE CONCRETO DE 1.20 MTS DE ANCHO CON HUELLA DE .30 MTS Y PERALTE DE .17 MTS ARMADA CON VARILLA DE 3/8¨A CADA 20 CMS, PARRILLA INFERIOR RETICULADA A CADA 20 CMS. CON CONCRETO F´C= 210 KG/CM2. INCLUYE: MATERIAL, EQUIPO, MANO DE OBRA, CIMBRADO, DESCIMBRADO, CURADO, HERRAMIENTA Y TODO LO NECESARIO PARA SU CORRECTA CONSTRUCCION.</t>
  </si>
  <si>
    <t>TOTAL ESCALERA DE 2DO NIVEL A 1ER NIVEL</t>
  </si>
  <si>
    <t>BARANDAL PERIMETRAL DE .90 MTS DE ALTURA EN ESCALERA DE 2DO NIVEL A 1ER NIVEL SEGÚN DETALLE ENTREGADO PRO SUPERVISION (VER DETALLE EN PLANO). INCLUYE: MATERIALES, EQUIPO, HERRAMIENTA Y TODO LO NECESARIO PARA SU CORRECTA ELABORACION.</t>
  </si>
  <si>
    <t>MUROS EN 1ER NIVEL</t>
  </si>
  <si>
    <t>SEPARACION MURO-COLUMNA Y MURO-TRABE, CON LAMINA CANAL CAL. 25 BALANCEADOS A COLUMNAS Y TRABES MAS PLACA DE POLIESTILENO 1/2"X14 CM DE ANCHA FIJADA A COLUMNA Y TRABE. INLCUYE: SELLADO PERIMETRAL EN AMBAS CARAS DE CANAL, HERRAMIENTA, MATERIAL, MANO DE OBRA Y TODO LO NECESARIO PARA SU CORRECTA EJECUCION.</t>
  </si>
  <si>
    <t>TOTAL MUROS 1ER NIVEL</t>
  </si>
  <si>
    <t>ACABADOS EN 1ER NIVEL</t>
  </si>
  <si>
    <t>APLANADO EN MUROS PERIMETRALES (EXTERIOR) A BASE DE MORTERO CEMENTO ARENA PROP. 1:3 A PLOMO Y REGLA; INCLUYE MATERIAL, HERRAMIENTA MENOR, TERMINADO SEMUPULIDO, MANO DE OBRA Y TODO LO NECESARIO PARA SU CORRECTA EJECUCION</t>
  </si>
  <si>
    <t>APLANADO EN MUROS PERIMETRALES (INTERIOR) A BASE DE YESO A PLOMO Y REGLA; INCLUYE MATERIAL, HERRAMIENTA MENOR, TERMINADO SEMUPULIDO, MANO DE OBRA Y TODO LO NECESARIO PARA SU CORRECTA EJECUCION</t>
  </si>
  <si>
    <t>APLANADO DE YESO EN CIELO ACABADO PULIDO A PLOMO Y REGLA EN 2.5 CMS., PROMEDIO; INCLUYE REGLA METALICAS, DESPERDICIOS, ANDAMIOS, MATERIALES, HERRAMIENTA Y MANO DE OBRA PARA SU CORRECTA EJECUCION,.</t>
  </si>
  <si>
    <t>APLICACION DE YESO EN COLUMNAS DE CONCRETO, INCLUYE: APLIACACION ACABADO PULIDO A PLOMO Y REGLA EN 2.5 CMS., PROMEDIO  EN 3 CARAS COMPLETAS Y PARCIAL EN 1 CARA; INCLUYE: MATERIAL Y MANO DE OBRA, HERRAMIENTA Y EQUIPO Y TODO LO NECERIO PARA SU CORRECTA EJECUCION.</t>
  </si>
  <si>
    <t>APLICACION DE YESO EN TRABES DE 20x50CM, INCLUYE: APLIACACION ACABADO PULIDO A PLOMO Y REGLA EN 2.5 CMS., PROMEDIO  EN DOS CARAS DE 50 CM Y PARCIAL EN 1 CARA DE 20 CM ; INCLUYE: MATERIAL Y MANO DE OBRA, HERRAMIENTA Y EQUIPO.</t>
  </si>
  <si>
    <t>APLANADO EN COLUMNAS EXTERIORES A BASE DE MORTERO CEMENTO ARENA PROP. 1:3 A PLOMO Y REGLA; INCLUYE MATERIAL, ANDAMIOS HASTA UNA ALTURA DE 3.05 MTS., HERRAMIENTA MENOR, MANO DE OBRA Y TODO LO NECESARIO PARA SU CORRECTA EJECUCION.</t>
  </si>
  <si>
    <t>PERFILADO DE ARISTAS EN ESQUINAS DE VANOS DE PUERTAS  Y VENTANAS HECHO A BASE DE ESQUINERO DE PVC, RESANADO CON CEMENT BOND EN EXTERIORES Y READY MIXED EN INTERIORES LISTO PARA RECIBIR ACABADO; INCLUYE : MATERIALES, HERRAMIENTA Y MANO DE OBRA NECESARIA PARA SU CORRECTA EJECUCION.</t>
  </si>
  <si>
    <t>TOTAL ACABADOS EN 1ER NIVEL</t>
  </si>
  <si>
    <t>SUMINISTRO Y APLICACIÓN DE PINTURA VINILICA DOS MANOS, EN MUROS, TRABES, COLUMNAS Y CIELOS INTERIORES, CON PINTURA MARCA COMEX CALIDAD VINIMEX COLOR MARFIL EGIPCIO O SIMILAR. INCLUYE: PREPARACION DE SUPERFICIE, MATERIAL, HERRAMIENTA Y MANO DE OBRA.</t>
  </si>
  <si>
    <t>SUMINISTRO E INSTALACION DE VENTANA SEGUN INDICA EL PROYECTO CON ALUMINIO NATURAL Y VIDRIO NATURAL  SENCILLO DE 3/16" DE ESPESOR, INCLUYE:MOSQUITERO, HERRAMIENTAS, MATERIALES Y MANO DE OBRA.</t>
  </si>
  <si>
    <t>CANCELERIA Y CARPINTERIA</t>
  </si>
  <si>
    <t xml:space="preserve"> SUMINISTRO E INSTALACION DE PUERTAS SENCILLA DE TAMBOR DE MADERA DE 0.90 X 2.10M CON MARCO DE , INCLUYE: MARCO DE ALUMINIO, BISAGRAS, CHAPA KWISET, PUERTA, MANO DE OBRA Y HERRAMIENTAS</t>
  </si>
  <si>
    <t xml:space="preserve"> SUMINISTRO E INSTALACION DE PUERTAS SENCILLA DE TAMBOR DE MADERA DE 0.70 X 2.10M CON MARCO DE , INCLUYE: MARCO DE ALUMINIO, BISAGRAS, CHAPA KWISET, PUERTA, MANO DE OBRA Y HERRAMIENTAS</t>
  </si>
  <si>
    <t>TOTAL CANCELERIA Y CARPINTERIA</t>
  </si>
  <si>
    <t>ESCALERA DE PLANTA BAJA A 1ER NIVEL</t>
  </si>
  <si>
    <t>TOTAL ESCALERA DE PLANTA BAJA A 1ER NIVEL</t>
  </si>
  <si>
    <t>INSTALACIONES HIDROSANITARIAS</t>
  </si>
  <si>
    <t xml:space="preserve"> SUMINISTRO E INSTALACION DE ACOMETIDA CON TUBO PVC DE 1"  DE AGUA DE LA RED CESPE. INCLUYE INSTALACIONES NECESARIAS, CAJA DE REGISTRO DE PLASTICO, EXCAVACION, RELLENO, Y TUBERIA,  HERRAMIENTAS Y MANO DE OBRA. </t>
  </si>
  <si>
    <t>RAMALEO DE TUBERIA SANITARIA CON TUBO DE 4" ABS CEDULA 40 INCLUYE: EXCAVACION, RELLENO, MATERIALES HERRAMIENTAS Y MANO DE OBRA.</t>
  </si>
  <si>
    <t>RAMALEO SALIDA DE SANITARIA CON TUBO DE 2" ABS CEDULA 40 INCLUYE: EXCAVACION, RELLENO, MATERIALES HERRAMIENTAS Y MANO DE OBRA.</t>
  </si>
  <si>
    <t xml:space="preserve"> SALIDA DE TUBERIA SANITARIA CON TUBO DE 4" ABS CEDULA 40 INCLUYE:  MATERIALES HERRAMIENTAS Y MANO DE OBRA.</t>
  </si>
  <si>
    <t xml:space="preserve"> SALIDA DE SANITARIA CON TUBO DE 2" ABS CEDULA 40 INCLUYE MATERIALES HERRAMIENTAS Y MANO DE OBRA.</t>
  </si>
  <si>
    <t xml:space="preserve"> SALIDA HIDRAULICA HECHA CON TUBO DE 1/2" PVC. INCLUYE MATERIALES, HERRAMIENTAS Y MANO DE OBRA.</t>
  </si>
  <si>
    <t>SUMINISTRO Y COLOCACION DE LAVABO GEMINIS II BLANCO, INCLUYE: PEDESTAL SAHARA, LLAVE PRICE PFRISTER, ACCESORIOS, HERRAMIENTAS, MATERIALES Y MANO DE OBRA</t>
  </si>
  <si>
    <t>SUMINISTRO Y COLOCACION DE WC MARCA VITROMEX,MODELO MARATHON COLOR BLANCO, AHORRADOR DE AGUA,  INCLUYE: ASIENTO, CUELLO DE CERA,  LLAVE ANGLE STOP. ACCESORIOS, HERRAMIENTAS, MATERIALES Y MANO DE OBRA</t>
  </si>
  <si>
    <t xml:space="preserve"> SUMINISTRO Y COLOCACION DE TARJA DE SERVICIO DE PVC, COLOR BLANCO,  INCLUYE:  MUEBLE, LLAVE, ACCESORIOS, HERRAMIENTAS, MATERIALES Y MANO DE OBRA</t>
  </si>
  <si>
    <t xml:space="preserve"> SUMINISTRO Y COLOCACION DE COLADERAS DE PISO INCLUYE. CONEXION DE COLADERA, ACCESORIO, TRAMPA,  HERRAMIENTAS, MATERIALES Y MANO DE OBRA</t>
  </si>
  <si>
    <t xml:space="preserve"> SUMINISTRO Y FABRICACION DE REGISTROS SANITARIOS DE 1.00x1.00x1.20M PARA EL LABORATORIO, LOS CUALES SERAN CONECTADOS A LA RED EXISTENTE.  INCUYEN: SERAN HECHOS DE BLOCK CON CELDAS COLADAS, TAPA METALICA CON COLADO, MATERIALES, HERRAMIENTAS Y MANO DE OBRA.</t>
  </si>
  <si>
    <t>SUMINISTRO Y COLOCACION DE LAMPARA  DE 2X4 PARABOLICAS CON TRES FOCOS , INCLUYE: MATERIALES MANO DE OBRA, HERRAMIENTA CARGA Y ACARREO DESDE ALMACEN DEL CICESE A LA OBRA Y TODO LO NECESARIO PARA SU CORRECTA EJECUCION.</t>
  </si>
  <si>
    <t>SUMINISTRO Y COLOCACION PARA TOMAS DE RED, SIN CABLEADO, INCLUYE: CAJA 4 11/16" CON PLASTERRIN DE 4X4 A 2X4, 12 MT TUBERIA PVC ELECTRICO 1" DE DIAMETRO CONECTADO A DUCTO DE 4X4, MATERIAL, MANO DE OBRA Y TODO LO NECESARIO PARA SU CORRECTA EJECUCION</t>
  </si>
  <si>
    <t>SUMINISTRO Y COLOCACION DE ACABADO EN PISOS A BASE DE MADERA LAMINADA MARCA DUPONT COLOR MAPLEBLOCK, LAMINADA DE 11-1/2"W X 46-9/16"L; INCLUYE BAJOESPUMA DE 1/8", BATIENTE DE MADERA DE ENCINO ACABADO EQUIVALENTE AL LAMINADO, SELLADO EN JUNTAS, SEPARADORES PERIMETRALES, CORTES, DESPERDICIOS; INCLUYE: MATERIALES, HERRAMIENTA, MANO DE OBRA Y TODO LO NECESARIO PARA SU CORRECTA INSTALACION.</t>
  </si>
  <si>
    <t>SUMINISTRO Y COLOCACION DE ZOCLO PARA PISO LAMINADO A BASE DE TIRA DE MADERA LAMINADA PREFABRICADA CON ENCHAPE TIPO MAPLE DE 2-1/2"X 3/4", MARCA DUPONT, ACCESORIOS DE FIJACION Y SELLADO EN JUNTAS, CORTES, DESPERDICIOS; INCLUYE: MATERIALES, MANO DE OBRA, HERRAMIENTA Y TODO LO NECESARIO PARA SU CORRECTA INSTALACION.</t>
  </si>
  <si>
    <t>SUMINISTRO Y COLOCACION DE ZOCLO PARA LOSETA ; INCLUYE: MATERIALES, MANO DE OBRA, HERRAMIENTA Y TODO LO NECESARIO PARA SU CORRECTA INSTALACION.</t>
  </si>
  <si>
    <t>SUMINISTRO Y COLOCACION DE AZULEJO PARA MURO DE CERAMICA MARCA INTERCERAMIC DE 20 X 20 CM. (EN MUROS DE BAÑOS A UNA ALTURA DE 1.50 MTS.; JUNTEADO CON CEMENTO MORTAR, BOQUILLA CON SELLADOR INTEGRAL COLOR CREMA CAT. #9 MARCA CEMENQUIN, SEPARADORES 5/16” INCLUYE: MATERIALES, EQUIPO DE CORTE, HERRAMIENTA, MANO DE OBRA, CORTES Y DESPERDICIOS Y TODO LO NECESARIO PARA SU CORRECTA EJECICION.</t>
  </si>
  <si>
    <t>TOTAL INSTALACIONES HIDROSANITARIAS</t>
  </si>
  <si>
    <t>SUMINISTRO Y COLOCACION DE SALIDA HIDRAULICA PARA REGADERA A BASE DE TUBO DE PVC DE 3/4" DIAM.; INCLUYE CODOS, COPLES, ADAPTER, PEGAMENTO, LIJA, MATERIAL, HTA. MENOR, MANO DE OBRA Y TODO LO NECESARIO PARA SU CORRECTA INSTALACION.</t>
  </si>
  <si>
    <t>TOTAL INSTALACIONES ELECTRICAS</t>
  </si>
  <si>
    <t>SUMINISTRO Y COLOCACION DE ESPEJO EN BAÑO DE HOMBRES Y BAÑO DE MUJERES INLCUYE: PROTECTOR METALICO, HERRAMIENTA, MANO DE OBRA Y TODO LO NECESARIO PARA SU CORRECTA COLOCACION.</t>
  </si>
  <si>
    <t>REMOSION DE TUBERIA ABS DE 2" INCLUYE: CORTE, HERRAMIENTA, MANO DE OBRA, RETIRO DE EL AREA DE TRABAJO Y TODO LO NECESARIO PARA SU CORRECTA EJECUCION.</t>
  </si>
  <si>
    <t>REMOSION DE TUBERIA ABS DE 4" INCLUYE: CORTE, HERRAMIENTA, MANO DE OBRA, RETIRO DEL AREA DE TRABAJO Y TODO LO NECESARIO PARA SU CORRECTA EJECUCION.</t>
  </si>
  <si>
    <t>REMOSION DE TUBERIA PVC DE 1/2" INCLUYE: CORTE, REMOSION DE LLAVE DE NARIZ Y LLAVE DE PASO TIPO BOLA, HERRAMIENTA, MANO DE OBRA, RETIRO DEL AREA DE TRABAJO Y TODO LO NECESARIO PARA SU CORRECTA EJECUCION.</t>
  </si>
  <si>
    <t>REUBICACION DE SALIDA SANITARIA ABS DE 4" PARA WC A UNA DISTANCIA NO MAYOR A 2 M DE LA UBICACION ACTUAL, INCLIYE: PERFORACION DE LOSA, HERRAMIENTA, MANO DE OBRA Y TODO LO NECESARIO PARA SU CORRECTA EJECUCION.</t>
  </si>
  <si>
    <t>CENTRO DE INVESTIGACION CIENTIFICA Y EDUCACION SUPERIOR DE ENSENADA, BAJA CALIFORNIA</t>
  </si>
  <si>
    <t>CORTE Y NIVELACION DE TERRENO TIPO C, INCLUYE: RETIRO DE ROCAS EXISTENTES, EXCAVACION PRODUCTO DE CORTE, CARGA Y ACARREO FUERA DE LA OBRA, SITIO RESPONSABILIDAD DEL CONTRATISTA, EQUIPO, HERRAMIENTA, MANO DE OBRA Y TODO LO NECESARIO PARA SU CORRECTA EJECUCION.</t>
  </si>
  <si>
    <t>TRABE DE  DESPLANTE DE 15X30CM A BASE DE 4VS DE 3/8" Y ESTRIBOS DEL #2 @20 CM, INCLUYE: CIMBRA, DESCIMBRA, CONCRETO HECHO EN OBRA F'C=210 KG/CM2, COLADO, VIBRADO, MANO DE OBRA, HERRAMIENTA Y TODO LO NECESARIO PARA SU CORRECTA EJECUCION.</t>
  </si>
  <si>
    <t>REPISON DE CONCRETO F´C= 200 KG/CM2, DE 0.40 MTS DE ANCHO, CON 3 VARILLAS DEL #3 LONGITUDINALMENTE, Y LA NARIZ BOLEADA EN AMBOS LADOS, INCLUYE: CIMBRA, DESCIMBRA, MATERIAL, EQUIPO, MANO DE OBRA Y TODO LO NECESARIO PARA SU CORRECTA EJECUCION.</t>
  </si>
  <si>
    <t>SUMINISTRO Y COLOCACION DE PINTURA (COLOR SEGÚN SUPERVISION), CALIDAD PROMIL, MARCA COMEX,EN MUROS EXTERIORES, INCLUYE: MATERIAL, MANO DE OBRA  Y TODO LO NECESARIO PARA SU CORRECTA EJECUCION.</t>
  </si>
  <si>
    <t>BANCA.</t>
  </si>
  <si>
    <t xml:space="preserve">            SUMINISTRO Y COLOCACION DE CONCRETO HECHO EN OBRA F'c= 210 KG/CM2 PARA FIRME DE 10 CM. DE ESPESOR. INCLUYE: CIMBRA, DESCIMBRA, NIVELADO, COLADO, VIBRADO, CURADO CON CURACRETO, HERRAMIENTA Y MANO DE OBRA.</t>
  </si>
  <si>
    <t>CONSTRUCCION DE PLAFON RIGIDO A BASE DE  HOJA DE YESO DE 1/2", CANAL DE CARGA, CANAL LISTON, ESCUADRA, ALAMBRE GALVANIZADO, CHILILLOS, RESANES CON READY MIX, PERFACINTA, INCLUYE: MATERIALES, MANO DE OBRA, HERRAMIENTA Y TODO LO NECESARIO PARA SU CORRECTA EJECUCION.</t>
  </si>
  <si>
    <t>SUMINISTRO Y APLICACIÓN DE PINTURA VINILICA MCA. COMEX, CALIDAD PROMIL, COLOR (SEGÚN SUPERVISION) EN PLAFON DE AULA DE USOS MULTIPLES, INCLUYE: MATERIALES, ANDAMIOS, HERRAMIENTA Y MANO DE OBRA, PARA SU CORRECTA APICACION.</t>
  </si>
  <si>
    <t>SUMINISTRO Y COLOCACION DE MURO CON HOJA DE  DENSSGLASS DE 1/2¨ EN DOS CARAS PARA FALDON. INCLUYE: MATERIAL, MANO DE OBRA, ESTRUCTURA DE POSTE 3 5/8 CAL. 20, CANAL, HERRAMIENTA, EQUIPO, Y TODO LO NECESARIO PARA SU CORRECTA COLOCACION.</t>
  </si>
  <si>
    <t xml:space="preserve"> APLANADO EN FALDON DE HOJA DE DENSGLASS CON CEMENBOND A PLOMO Y REGLA ACABADO CON FLOTA DE HULE. INCLUYE: REMATE DE 0 A 5 MTS., MATERIAL, HERRAMIENTA Y MANO DE OBRA Y TODO LO NECESARIO PARA SU CORRECTA EJECUCION.</t>
  </si>
  <si>
    <t>SUMINISTRO Y COLOCACION DE PINTURA (COLOR SEGÚN SUPERVISION), CALIDAD PROMIL, MARCA COMEX EN MUROS EXTERIORES, INCLUYE: MATERIAL, MANO DE OBRA  Y TODO LO NECESARIO PARA SU CORRECTA EJECUCION.</t>
  </si>
  <si>
    <t xml:space="preserve">      SUMINISTRO Y COLOCACION DE MUROS DE DENSGLASS ( INTERIOR Y EXTERIOR ) DE 1/2" X 4' X 8'  CON CANAL  Y POSTE DE 3 5/8" CAL. 20, INCLUYE: PERFACINTA, ESQUINEROS DE PVC, CEMENBOND, LISTO PARA RECIBIR PINTURA, MATERIAL Y MANO DE OBRA.</t>
  </si>
  <si>
    <t>REUBICACION DE TANQUE DE DIESEL PARA PLANTA DE EMERGENCIA A UNA DISTANCIA NO MAYOR A 30 M, INCLUYE: DESMONTE,  REUBICACION, TUBERIA, BASE DE CONCRETO HECHO EN OBRA F'C=180 KG/CM2 DE 2.10 X 1.10x10 CM DE ESPESOR, NIVELACION A BASE DE RELLENO PRODUCTO DE EXCAVACION, MANO DE OBRA, HERRAMIENTA Y TODO L.O NECESARIO PARA SU CORRECTA EJECUCION</t>
  </si>
  <si>
    <t>REUBICACION DE MOFLE DE PLANTA DE EMERGENCIA A UNA DISTANCIA NO MAYOR A 20 M INCLUYE: DESMONTE, EXTENCION DEL MOFLE, REUBICACION, SOPORTERIA, FIJACION, HERRAMIENTA, MANO DE OBRA Y TODO LO NECESARIO PARA SU CORRECTA EJECUCION</t>
  </si>
  <si>
    <t>14.10</t>
  </si>
  <si>
    <t xml:space="preserve">REUBICACION DE WC EN BAÑO DE HOMBRES EN AREA DE ESTUDIANTES A UNA DISTANCIA NO MAYOR A 5 MTS. INCLUYE:  DESMONTE, COLOCACION DE TOMA HIDRAULICA A BASE DE TUBO DE COBRE DE 2",  REUBICACION DE TOMA SANITARIA A BASE DE TUBERIA DE 4" ABS, ACCESORISOS, CODOS, TEES, PEGAMENTO, AZULEJO, MORTA, HERRAMIENTA, MANO DE OBRA, MATERIAL, PERFORACION DE FIRME DE CONCRETO DE 12 CM. DE ESPESOR CON ROTOMARTILLO, EXCAVACION, CONCRETO HECHO EN OBRA F'C=180 KG/CM2,  ACARREO DE WC DESDE ALMACEN DE CICESE PARA SU POSTERIOR REUBICACION Y TODO LO NECESARIO PARA SU CORRECTA EJECUCION. </t>
  </si>
  <si>
    <t xml:space="preserve">REUBICACION DE WC EN BAÑO DE  MUJERES EN AREA DE ESTUDIANTES A UNA DISTANCIA NO MAYOR A 5 MTS. INCLUYE:  DESMONTE, COLOCACION DE TOMA HIDRAULICA A BASE DE TUBO DE COBRE DE 2",  REUBICACION DE TOMA SANITARIA A BASE DE TUBERIA DE 4" ABS, ACCESORISOS, CODOS, TEES, PEGAMENTO, AZULEJO, MORTA, HERRAMIENTA, MANO DE OBRA, MATERIAL, PERFORACION DE FIRME DE CONCRETO DE 12 CM. DE ESPESOR CON ROTOMARTILLO, EXCAVACION, CONCRETO HECHO EN OBRA F'C=180 KG/CM2,  ACARREO DE WC DESDE ALMACEN DE CICESE PARA SU POSTERIOR REUBICACION Y TODO LO NECESARIO PARA SU CORRECTA EJECUCION. </t>
  </si>
  <si>
    <t xml:space="preserve">REUBICACION DE MINJITORIOS EN BAÑO DE HOMBRES EN AREA DE ESTUDIANTES A UNA DISTANCIA NO MAYOR A 3 MTS. INCLUYE: RANURA EN MURO DE BLOCK DE CONCRETO, COLOCACION DE AZULEJO, MORTA, DESMONTE, COLOCACION DE TOMA HIDRAULICA A BASE DE TUBERIA COBRE 2",  REUBICACION DE TOMA SANITARIA A BASE DE TUBERIA DE 4" ABS, CODOS ACCESORIOS,PEGAMENTO, SOLDADURA, HERRAMIENTA, MANO DE OBRA, MATERIAL, ACARREO DE MINJITORIOS A ALMACEN DE CICESE PARA SU POSTERIOR REUBICACION Y TODO LO NECESARIO PARA SU CORRECTA EJECUCION. </t>
  </si>
  <si>
    <t>CONSTRUCCION DE MURO PERIMETRAL, A BASE  BLOCK DE CONCRETO 15X20X40 DE 0 .90 M DE ALTURA CON CELDAS COLADAS @60CM, CON CONCRETO HECHO EN OBRA F'C=200 KG/CM2, SOBRE LOSA DE ENTREPISO INCLUYE: MATERIALES, MANO DE OBRA  Y TODO LO NECESARIO PARA SU CORRECTA EJECUCION.</t>
  </si>
  <si>
    <r>
      <t xml:space="preserve">SUMINISTRO Y COLOCACION DE LOSETA DE CERAMICA DE 30 X 30 CM EN </t>
    </r>
    <r>
      <rPr>
        <u/>
        <sz val="8"/>
        <rFont val="Calibri"/>
        <family val="2"/>
        <scheme val="minor"/>
      </rPr>
      <t>PASILLOS Y LABORATORIOS</t>
    </r>
    <r>
      <rPr>
        <sz val="8"/>
        <rFont val="Calibri"/>
        <family val="2"/>
        <scheme val="minor"/>
      </rPr>
      <t>. MARCA INTERCERAMIC DE LA LINEA METALLIC COLOR BRASS; INCLUYE JUNTEO A BASE DE CEMENTO MORTAR, SEPARADORES DE 3/16", BOQUILLA CON SELLADOR INTEGRADO, MARCA CEMENQUIN, COLOR GRIS CLARO, CORTES Y DESPERDICIOS; INCLUYE : MATERIALES, EQUIPO DE CORTE, HERRAMIENTA Y MANO DE OBRA NECESARIA PARA SU CORRECTA EJECUCION.</t>
    </r>
  </si>
  <si>
    <t>CONSTRUCCION DE ESCALERA DE CONCRETO DE 1.00 MTS DE ANCHO CON HUELLA DE 0.30 MTS Y PERALTE DE 0.17 MTS ARMADA CON VARILLA DE 3/8¨A CADA 20 CMS, PARRILLA INFERIOR RETICULADA A CADA 20 CMS. CON CONCRETO F´C= 210 KG/CM2 HECHO EN OBRA. INCLUYE: MATERIAL, EQUIPO, MANO DE OBRA, CIMBRADO, DESCIMBRADO, CURADO, HERRAMIENTA Y TODO LO NECESARIO PARA SU CORRECTA CONSTRUCCION.</t>
  </si>
  <si>
    <t>BARANDAL PERIMETRAL DE 0.90 MTS DE ALTURA EN ESCALERA DE 2DO NIVEL A 1ER NIVEL SEGÚN DETALLE ENTREGADO PRO SUPERVISION (VER DETALLE EN PLANO). INCLUYE: TUBULAR DE 1 1/2" VERTICAL Y HORIZAONTAL DE 1 1/4", FIJACION, SOLDADURA, MATERIALES, EQUIPO, HERRAMIENTA Y TODO LO NECESARIO PARA SU CORRECTA ELABORACION.</t>
  </si>
  <si>
    <t xml:space="preserve"> RAMALEO HIDRAULICO HECHA CON TUBO DE 1 1/2" PVC. INCLUYE MATERIALES, HERRAMIENTAS Y MANO DE OBRA.</t>
  </si>
  <si>
    <t xml:space="preserve"> SALIDA HIDRAULICA HECHA CON TUBO DE 1 1/4" PVC. INCLUYE MATERIALES, HERRAMIENTAS Y MANO DE OBRA.</t>
  </si>
  <si>
    <t>SUMINISTRO Y COLOCACION DE SALIDA PARA LUMINARIA, INCLUYE: CAJA OCTAGONAL, TUBERIA STEEL 1/2" DE DIAMETRO, 3 CABLES DEL No. 12 DESDE CENTRO DE CARGA HASTA SALIDA (14 ML ARPOX), INCLUYE: MATERIAL, MANO DE OBRA Y TODO LO NECESARIO PARA SU CORRECTA EJECUCION</t>
  </si>
  <si>
    <t>SUMINISTRO E INSTALACION DE SALIDA PARA APAGADOR SENCILLO EN CUBICULOS, BAÑOS, REGADERA, CUARTO DE REDES, 15 AMP, 120 V,  QUE INCLUYE: ACCESORIOS DE SUJECION, CONEXION Y AISLAMIENTO, MATERIALES, EQUIPO, HERRAMIENTA, MANO DE OBRA, CORTES Y DESPERDICIOS, TUBERIA STEEL DE 1/2", CABLE DE No.12, APAGADOR SENCILLO 15 AMP, 120 V,TAPA Y ACCESORIOS, MERRAMIENTA Y TODO LO NECESARIO PARA SU CORRECTA INSTALACION.</t>
  </si>
  <si>
    <t>SUMINISTRO E INSTALACION DE SALIDA PARA APAGADOR DOBLE, 15 AMP, 120 V,  QUE INCLUYE: ACCESORIOS DE SUJECION, CONEXION Y AISLAMIENTO, MATERIALES, EQUIPO, HERRAMIENTA, MANO DE OBRA, CORTES Y DESPERDICIOS, TUBERIA STEEL DE 1/2", CABLE DE No.12, APAGADOR DOBLE 15 AMP, 120 V,TAPA Y ACCESORIOS, MERRAMIENTA Y TODO LO NECESARIO PARA SU CORRECTA INSTALACION.</t>
  </si>
  <si>
    <t>SALIDA DE TOMACORRIENTE  110 EN MURO INCLUYE: CAJA, TUBERIA STEEL 1/2" DE DIAMETRO, CABLEADO HASTA CENTRO DE CARGA (15 ML), INCLUYE: TOMA CORRIENTE, CONEXION, TAPA, HERRAMIENTA, MANO DE OBRA Y TODO LO NECESARIO PARA SU CORRECTA EJECUCION.</t>
  </si>
  <si>
    <t>CONSTRUCCION DE MURO PERIMETRAL, EL MURO SE REALIZARA A BASE  BLOCK DE CONCRETO 15X20X40 DE 2.20 M DE ALTURA CON CELDAS COLADAS CONCRETO HECHO EN OBRA F'C=200 KG/CM2 Y ACERO DEL #3@60CM. SOBRE LOSA DE ENTREPISO INCLUYE: MATERIALES, MANO DE OBRA  Y TODO LO NECESARIO PARA SU CORRECTA EJECUCION.</t>
  </si>
  <si>
    <t>FABRICACION DE MURO LIGERO CON DOBLE BASTIDOR DE CANAL Y POSTE DE 3 5/8" CAL. 25,APLANADO CON READY MIX  ACABADO PULIDO; INCLUYE PERFACINTA, DE MALLA, LIJADO LISTO PARA RECIBIR ACABADO, MATERIAL, HERRAMIENTA Y MANO DE OBRA.</t>
  </si>
  <si>
    <t>SUMINISTRO E INSTALACION DE CENTRO DE CARGA ("R") DE 12 CIRCUITOS 3 FASES 220 VOLTS 125 AMP. 4 HILOS MARCA G.E. CON LOS SIGUIENTES DERIVADOS 8-1 X 20, INCLUYE ALIMENTACION DESDE REGULADOR DE VOLTAJE</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</si>
</sst>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5" formatCode="&quot;$&quot;#,##0.00"/>
  </numFmts>
  <fonts count="10">
    <font>
      <sz val="11"/>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
      <b/>
      <sz val="11"/>
      <color theme="1"/>
      <name val="Calibri"/>
      <family val="2"/>
      <scheme val="minor"/>
    </font>
    <font>
      <sz val="9"/>
      <color theme="1"/>
      <name val="Calibri"/>
      <family val="2"/>
      <scheme val="minor"/>
    </font>
    <font>
      <sz val="8"/>
      <name val="Arial Narrow"/>
      <family val="2"/>
    </font>
    <font>
      <sz val="8"/>
      <color theme="3" tint="-0.249977111117893"/>
      <name val="Calibri"/>
      <family val="2"/>
      <scheme val="minor"/>
    </font>
    <font>
      <u/>
      <sz val="8"/>
      <name val="Calibri"/>
      <family val="2"/>
      <scheme val="minor"/>
    </font>
    <font>
      <sz val="8"/>
      <color indexed="8"/>
      <name val="Century Gothic"/>
      <family val="2"/>
    </font>
  </fonts>
  <fills count="5">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bottom style="thin">
        <color auto="1"/>
      </bottom>
      <diagonal/>
    </border>
  </borders>
  <cellStyleXfs count="1">
    <xf numFmtId="0" fontId="0" fillId="0" borderId="0"/>
  </cellStyleXfs>
  <cellXfs count="62">
    <xf numFmtId="0" fontId="0" fillId="0" borderId="0" xfId="0"/>
    <xf numFmtId="0" fontId="1" fillId="0" borderId="0" xfId="0" applyFont="1"/>
    <xf numFmtId="0" fontId="1" fillId="0" borderId="0" xfId="0" applyFont="1" applyAlignment="1">
      <alignment horizontal="right" vertical="top"/>
    </xf>
    <xf numFmtId="0" fontId="1" fillId="0" borderId="0" xfId="0" applyFont="1" applyAlignment="1">
      <alignment wrapText="1"/>
    </xf>
    <xf numFmtId="0" fontId="2" fillId="3" borderId="0" xfId="0" applyFont="1" applyFill="1"/>
    <xf numFmtId="0" fontId="2" fillId="0" borderId="0" xfId="0" applyFont="1"/>
    <xf numFmtId="0" fontId="2" fillId="0" borderId="0" xfId="0" applyFont="1" applyFill="1" applyAlignment="1">
      <alignment horizontal="center" vertical="center"/>
    </xf>
    <xf numFmtId="0" fontId="2" fillId="0" borderId="0" xfId="0" applyFont="1" applyFill="1"/>
    <xf numFmtId="0" fontId="1" fillId="0" borderId="0" xfId="0" applyFont="1" applyFill="1"/>
    <xf numFmtId="0" fontId="3" fillId="0" borderId="1" xfId="0" applyFont="1" applyBorder="1" applyAlignment="1">
      <alignment horizontal="justify" vertical="justify"/>
    </xf>
    <xf numFmtId="0" fontId="2" fillId="0" borderId="0" xfId="0" applyFont="1" applyAlignment="1">
      <alignment horizontal="center" vertical="center"/>
    </xf>
    <xf numFmtId="0" fontId="1" fillId="0" borderId="0" xfId="0" applyFont="1" applyAlignment="1">
      <alignment horizontal="right"/>
    </xf>
    <xf numFmtId="0" fontId="2" fillId="3" borderId="0" xfId="0" applyFont="1" applyFill="1" applyAlignment="1">
      <alignment horizontal="right"/>
    </xf>
    <xf numFmtId="0" fontId="1" fillId="0" borderId="1" xfId="0" applyFont="1" applyFill="1" applyBorder="1" applyAlignment="1">
      <alignment horizontal="right" vertical="top"/>
    </xf>
    <xf numFmtId="0" fontId="1" fillId="0" borderId="1" xfId="0" applyFont="1" applyBorder="1" applyAlignment="1">
      <alignment horizontal="center" vertical="center"/>
    </xf>
    <xf numFmtId="44" fontId="1" fillId="0" borderId="1" xfId="0" applyNumberFormat="1" applyFont="1" applyBorder="1" applyAlignment="1">
      <alignment horizontal="center" vertical="center"/>
    </xf>
    <xf numFmtId="0" fontId="1" fillId="0" borderId="1" xfId="0" applyFont="1" applyFill="1" applyBorder="1" applyAlignment="1">
      <alignment wrapText="1"/>
    </xf>
    <xf numFmtId="0" fontId="1" fillId="0" borderId="1" xfId="0" applyFont="1" applyBorder="1" applyAlignment="1">
      <alignment horizontal="right" vertical="top"/>
    </xf>
    <xf numFmtId="0" fontId="1" fillId="0" borderId="1" xfId="0" applyFont="1" applyBorder="1" applyAlignment="1">
      <alignment wrapText="1"/>
    </xf>
    <xf numFmtId="0" fontId="1" fillId="0" borderId="1" xfId="0" applyFont="1" applyBorder="1"/>
    <xf numFmtId="0" fontId="2" fillId="2" borderId="1" xfId="0" applyFont="1" applyFill="1" applyBorder="1" applyAlignment="1">
      <alignment horizontal="center" vertical="center"/>
    </xf>
    <xf numFmtId="0" fontId="1" fillId="0" borderId="0" xfId="0" applyFont="1" applyBorder="1" applyAlignment="1">
      <alignment horizontal="right" vertical="top"/>
    </xf>
    <xf numFmtId="0" fontId="1" fillId="0" borderId="0" xfId="0" applyFont="1" applyBorder="1" applyAlignment="1">
      <alignment horizontal="center" vertical="center"/>
    </xf>
    <xf numFmtId="44" fontId="1" fillId="0" borderId="0" xfId="0" applyNumberFormat="1" applyFont="1" applyBorder="1" applyAlignment="1">
      <alignment horizontal="center" vertical="center"/>
    </xf>
    <xf numFmtId="0" fontId="2" fillId="3" borderId="0" xfId="0" applyFont="1" applyFill="1" applyBorder="1" applyAlignment="1">
      <alignment horizontal="right" wrapText="1"/>
    </xf>
    <xf numFmtId="44" fontId="2" fillId="0" borderId="2" xfId="0" applyNumberFormat="1" applyFont="1" applyBorder="1"/>
    <xf numFmtId="44" fontId="2" fillId="0" borderId="0" xfId="0" applyNumberFormat="1" applyFont="1" applyBorder="1"/>
    <xf numFmtId="0" fontId="2" fillId="0" borderId="0" xfId="0" applyFont="1" applyFill="1" applyAlignment="1">
      <alignment horizontal="right"/>
    </xf>
    <xf numFmtId="44" fontId="2" fillId="3" borderId="1" xfId="0" applyNumberFormat="1" applyFont="1" applyFill="1" applyBorder="1"/>
    <xf numFmtId="44" fontId="2" fillId="3" borderId="1" xfId="0" applyNumberFormat="1" applyFont="1" applyFill="1" applyBorder="1" applyAlignment="1">
      <alignment horizontal="center" vertical="center"/>
    </xf>
    <xf numFmtId="44" fontId="1" fillId="3" borderId="1" xfId="0" applyNumberFormat="1" applyFont="1" applyFill="1" applyBorder="1"/>
    <xf numFmtId="0" fontId="1" fillId="0" borderId="1" xfId="0" applyFont="1" applyFill="1" applyBorder="1" applyAlignment="1">
      <alignment vertical="top"/>
    </xf>
    <xf numFmtId="0" fontId="3" fillId="0" borderId="1" xfId="0" applyFont="1" applyFill="1" applyBorder="1" applyAlignment="1">
      <alignment horizontal="justify" vertical="justify"/>
    </xf>
    <xf numFmtId="43" fontId="1" fillId="0" borderId="1" xfId="0" applyNumberFormat="1" applyFont="1" applyBorder="1" applyAlignment="1">
      <alignment horizontal="center" vertical="center"/>
    </xf>
    <xf numFmtId="165" fontId="1" fillId="0" borderId="1" xfId="0" applyNumberFormat="1" applyFont="1" applyBorder="1" applyAlignment="1">
      <alignment horizontal="center" vertical="center"/>
    </xf>
    <xf numFmtId="44" fontId="1" fillId="0" borderId="0" xfId="0" applyNumberFormat="1" applyFont="1"/>
    <xf numFmtId="0" fontId="1" fillId="0" borderId="3" xfId="0" applyFont="1" applyBorder="1" applyAlignment="1">
      <alignment horizontal="right" vertical="top"/>
    </xf>
    <xf numFmtId="0" fontId="1" fillId="0" borderId="3" xfId="0" applyFont="1" applyBorder="1" applyAlignment="1">
      <alignment horizontal="center" vertical="center"/>
    </xf>
    <xf numFmtId="44" fontId="1" fillId="0" borderId="3" xfId="0" applyNumberFormat="1" applyFont="1" applyBorder="1" applyAlignment="1">
      <alignment horizontal="center" vertical="center"/>
    </xf>
    <xf numFmtId="44" fontId="1" fillId="3" borderId="4" xfId="0" applyNumberFormat="1" applyFont="1" applyFill="1" applyBorder="1"/>
    <xf numFmtId="44" fontId="2" fillId="0" borderId="0" xfId="0" applyNumberFormat="1" applyFont="1"/>
    <xf numFmtId="0" fontId="3" fillId="0" borderId="0" xfId="0" applyFont="1" applyFill="1" applyBorder="1" applyAlignment="1">
      <alignment horizontal="justify" vertical="justify"/>
    </xf>
    <xf numFmtId="44" fontId="1" fillId="0" borderId="0" xfId="0" applyNumberFormat="1" applyFont="1" applyFill="1" applyBorder="1"/>
    <xf numFmtId="165" fontId="1" fillId="3" borderId="1" xfId="0" applyNumberFormat="1" applyFont="1" applyFill="1" applyBorder="1"/>
    <xf numFmtId="0" fontId="5" fillId="0" borderId="1" xfId="0" applyFont="1" applyBorder="1" applyAlignment="1">
      <alignment horizontal="center" vertical="center"/>
    </xf>
    <xf numFmtId="44" fontId="5" fillId="0" borderId="1" xfId="0" applyNumberFormat="1" applyFont="1" applyBorder="1" applyAlignment="1">
      <alignment vertical="center"/>
    </xf>
    <xf numFmtId="44" fontId="1" fillId="0" borderId="0" xfId="0" applyNumberFormat="1" applyFont="1" applyFill="1"/>
    <xf numFmtId="44" fontId="2" fillId="0" borderId="0" xfId="0" applyNumberFormat="1" applyFont="1" applyFill="1" applyBorder="1"/>
    <xf numFmtId="44" fontId="2" fillId="0" borderId="0" xfId="0" applyNumberFormat="1" applyFont="1" applyFill="1" applyBorder="1" applyAlignment="1">
      <alignment horizontal="center" vertical="center"/>
    </xf>
    <xf numFmtId="165" fontId="1" fillId="0" borderId="0" xfId="0" applyNumberFormat="1" applyFont="1" applyFill="1" applyBorder="1"/>
    <xf numFmtId="44" fontId="1" fillId="0" borderId="3" xfId="0" applyNumberFormat="1" applyFont="1" applyBorder="1"/>
    <xf numFmtId="44" fontId="1" fillId="0" borderId="5" xfId="0" applyNumberFormat="1" applyFont="1" applyBorder="1"/>
    <xf numFmtId="44" fontId="1" fillId="0" borderId="4" xfId="0" applyNumberFormat="1" applyFont="1" applyBorder="1"/>
    <xf numFmtId="44" fontId="1" fillId="0" borderId="6" xfId="0" applyNumberFormat="1" applyFont="1" applyBorder="1" applyAlignment="1">
      <alignment horizontal="center" vertical="center"/>
    </xf>
    <xf numFmtId="0" fontId="1" fillId="0" borderId="1" xfId="0" quotePrefix="1" applyFont="1" applyBorder="1" applyAlignment="1">
      <alignment horizontal="right" vertical="top"/>
    </xf>
    <xf numFmtId="0" fontId="9" fillId="4" borderId="1" xfId="0" applyFont="1" applyFill="1" applyBorder="1" applyAlignment="1">
      <alignment horizontal="center" vertical="top"/>
    </xf>
    <xf numFmtId="0" fontId="2" fillId="4" borderId="0" xfId="0" applyFont="1" applyFill="1"/>
    <xf numFmtId="0" fontId="1" fillId="4" borderId="1" xfId="0" applyFont="1" applyFill="1" applyBorder="1" applyAlignment="1">
      <alignment horizontal="right" vertical="top"/>
    </xf>
    <xf numFmtId="0" fontId="6" fillId="4" borderId="1" xfId="0" applyFont="1" applyFill="1" applyBorder="1" applyAlignment="1">
      <alignment horizontal="left" vertical="center" wrapText="1"/>
    </xf>
    <xf numFmtId="0" fontId="3" fillId="4" borderId="1" xfId="0" applyFont="1" applyFill="1" applyBorder="1" applyAlignment="1">
      <alignment horizontal="justify" vertical="justify"/>
    </xf>
    <xf numFmtId="0" fontId="7"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http://pelicano.cicese.mx/logos/logo2009/logoCicese2009.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66675</xdr:rowOff>
    </xdr:from>
    <xdr:to>
      <xdr:col>2</xdr:col>
      <xdr:colOff>685800</xdr:colOff>
      <xdr:row>4</xdr:row>
      <xdr:rowOff>47625</xdr:rowOff>
    </xdr:to>
    <xdr:pic>
      <xdr:nvPicPr>
        <xdr:cNvPr id="2" name="Picture 13" descr="http://pelicano.cicese.mx/logos/logo2009/logoCicese2009.jpg"/>
        <xdr:cNvPicPr>
          <a:picLocks noChangeAspect="1" noChangeArrowheads="1"/>
        </xdr:cNvPicPr>
      </xdr:nvPicPr>
      <xdr:blipFill>
        <a:blip xmlns:r="http://schemas.openxmlformats.org/officeDocument/2006/relationships" r:embed="rId1" r:link="rId2" cstate="print">
          <a:clrChange>
            <a:clrFrom>
              <a:srgbClr val="FFFFFF"/>
            </a:clrFrom>
            <a:clrTo>
              <a:srgbClr val="FFFFFF">
                <a:alpha val="0"/>
              </a:srgbClr>
            </a:clrTo>
          </a:clrChange>
        </a:blip>
        <a:srcRect/>
        <a:stretch>
          <a:fillRect/>
        </a:stretch>
      </xdr:blipFill>
      <xdr:spPr bwMode="auto">
        <a:xfrm>
          <a:off x="180975" y="66675"/>
          <a:ext cx="1057275"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K172"/>
  <sheetViews>
    <sheetView tabSelected="1" view="pageBreakPreview" zoomScaleSheetLayoutView="100" workbookViewId="0">
      <selection activeCell="D167" sqref="D167"/>
    </sheetView>
  </sheetViews>
  <sheetFormatPr baseColWidth="10" defaultRowHeight="11.25"/>
  <cols>
    <col min="1" max="1" width="2.140625" style="1" customWidth="1"/>
    <col min="2" max="2" width="6.140625" style="1" customWidth="1"/>
    <col min="3" max="3" width="59.140625" style="1" customWidth="1"/>
    <col min="4" max="6" width="11.42578125" style="1"/>
    <col min="7" max="7" width="13.5703125" style="1" customWidth="1"/>
    <col min="8" max="8" width="3" style="1" customWidth="1"/>
    <col min="9" max="16384" width="11.42578125" style="1"/>
  </cols>
  <sheetData>
    <row r="2" spans="2:11">
      <c r="C2" s="60" t="s">
        <v>113</v>
      </c>
      <c r="D2" s="60"/>
      <c r="E2" s="60"/>
      <c r="F2" s="60"/>
      <c r="G2" s="60"/>
    </row>
    <row r="5" spans="2:11" ht="15">
      <c r="B5" s="61" t="s">
        <v>32</v>
      </c>
      <c r="C5" s="61"/>
      <c r="D5" s="61"/>
      <c r="E5" s="61"/>
      <c r="F5" s="61"/>
      <c r="G5" s="61"/>
    </row>
    <row r="6" spans="2:11" ht="6" customHeight="1"/>
    <row r="7" spans="2:11">
      <c r="C7" s="20" t="s">
        <v>0</v>
      </c>
    </row>
    <row r="8" spans="2:11">
      <c r="C8" s="6"/>
      <c r="D8" s="10" t="s">
        <v>7</v>
      </c>
      <c r="E8" s="10" t="s">
        <v>8</v>
      </c>
      <c r="F8" s="10" t="s">
        <v>9</v>
      </c>
      <c r="G8" s="10" t="s">
        <v>10</v>
      </c>
    </row>
    <row r="9" spans="2:11">
      <c r="B9" s="4">
        <v>1</v>
      </c>
      <c r="C9" s="4" t="s">
        <v>118</v>
      </c>
    </row>
    <row r="10" spans="2:11" s="8" customFormat="1" ht="49.5" customHeight="1">
      <c r="B10" s="13">
        <v>1.01</v>
      </c>
      <c r="C10" s="9" t="s">
        <v>114</v>
      </c>
      <c r="D10" s="14" t="s">
        <v>12</v>
      </c>
      <c r="E10" s="14">
        <v>10.24</v>
      </c>
      <c r="F10" s="15"/>
      <c r="G10" s="15">
        <f t="shared" ref="G10:G15" si="0">F10*E10</f>
        <v>0</v>
      </c>
      <c r="J10" s="46"/>
      <c r="K10" s="46"/>
    </row>
    <row r="11" spans="2:11" s="8" customFormat="1" ht="54" customHeight="1">
      <c r="B11" s="13">
        <v>1.02</v>
      </c>
      <c r="C11" s="16" t="s">
        <v>115</v>
      </c>
      <c r="D11" s="14" t="s">
        <v>11</v>
      </c>
      <c r="E11" s="14">
        <v>16.72</v>
      </c>
      <c r="F11" s="15"/>
      <c r="G11" s="15">
        <f t="shared" si="0"/>
        <v>0</v>
      </c>
      <c r="J11" s="46"/>
      <c r="K11" s="46"/>
    </row>
    <row r="12" spans="2:11" ht="67.5">
      <c r="B12" s="17">
        <v>1.03</v>
      </c>
      <c r="C12" s="18" t="s">
        <v>5</v>
      </c>
      <c r="D12" s="14" t="s">
        <v>11</v>
      </c>
      <c r="E12" s="14">
        <v>13.91</v>
      </c>
      <c r="F12" s="15"/>
      <c r="G12" s="15">
        <f t="shared" si="0"/>
        <v>0</v>
      </c>
      <c r="J12" s="46"/>
      <c r="K12" s="46"/>
    </row>
    <row r="13" spans="2:11" ht="45">
      <c r="B13" s="17">
        <v>1.04</v>
      </c>
      <c r="C13" s="18" t="s">
        <v>116</v>
      </c>
      <c r="D13" s="14" t="s">
        <v>11</v>
      </c>
      <c r="E13" s="14">
        <v>16.72</v>
      </c>
      <c r="F13" s="15"/>
      <c r="G13" s="15">
        <f t="shared" si="0"/>
        <v>0</v>
      </c>
      <c r="J13" s="46"/>
      <c r="K13" s="46"/>
    </row>
    <row r="14" spans="2:11" ht="36.75" customHeight="1">
      <c r="B14" s="17">
        <v>1.05</v>
      </c>
      <c r="C14" s="18" t="s">
        <v>13</v>
      </c>
      <c r="D14" s="14" t="s">
        <v>6</v>
      </c>
      <c r="E14" s="14">
        <v>27.82</v>
      </c>
      <c r="F14" s="15"/>
      <c r="G14" s="15">
        <f t="shared" si="0"/>
        <v>0</v>
      </c>
      <c r="J14" s="46"/>
      <c r="K14" s="46"/>
    </row>
    <row r="15" spans="2:11" ht="34.5" customHeight="1">
      <c r="B15" s="17">
        <v>1.06</v>
      </c>
      <c r="C15" s="9" t="s">
        <v>117</v>
      </c>
      <c r="D15" s="14" t="s">
        <v>6</v>
      </c>
      <c r="E15" s="14">
        <v>27.82</v>
      </c>
      <c r="F15" s="15"/>
      <c r="G15" s="15">
        <f t="shared" si="0"/>
        <v>0</v>
      </c>
      <c r="J15" s="46"/>
      <c r="K15" s="46"/>
    </row>
    <row r="16" spans="2:11">
      <c r="B16" s="2"/>
      <c r="C16" s="12" t="s">
        <v>14</v>
      </c>
      <c r="G16" s="28">
        <f>SUM(G10:G15)</f>
        <v>0</v>
      </c>
      <c r="J16" s="47"/>
      <c r="K16" s="47"/>
    </row>
    <row r="17" spans="2:11" ht="5.25" customHeight="1">
      <c r="B17" s="2"/>
      <c r="C17" s="27"/>
      <c r="G17" s="26"/>
    </row>
    <row r="18" spans="2:11">
      <c r="B18" s="4">
        <v>2</v>
      </c>
      <c r="C18" s="4" t="s">
        <v>18</v>
      </c>
    </row>
    <row r="19" spans="2:11" ht="33.75">
      <c r="B19" s="13">
        <v>2.0099999999999998</v>
      </c>
      <c r="C19" s="18" t="s">
        <v>19</v>
      </c>
      <c r="D19" s="14" t="s">
        <v>6</v>
      </c>
      <c r="E19" s="14">
        <v>13.04</v>
      </c>
      <c r="F19" s="15"/>
      <c r="G19" s="15">
        <f>F19*E19</f>
        <v>0</v>
      </c>
      <c r="J19" s="46"/>
      <c r="K19" s="46"/>
    </row>
    <row r="20" spans="2:11" ht="33.75">
      <c r="B20" s="17">
        <v>2.02</v>
      </c>
      <c r="C20" s="18" t="s">
        <v>119</v>
      </c>
      <c r="D20" s="14" t="s">
        <v>12</v>
      </c>
      <c r="E20" s="14">
        <v>1.3</v>
      </c>
      <c r="F20" s="15"/>
      <c r="G20" s="15">
        <f t="shared" ref="G20:G21" si="1">F20*E20</f>
        <v>0</v>
      </c>
      <c r="J20" s="46"/>
      <c r="K20" s="46"/>
    </row>
    <row r="21" spans="2:11" ht="33.75">
      <c r="B21" s="17">
        <v>2.0299999999999998</v>
      </c>
      <c r="C21" s="18" t="s">
        <v>20</v>
      </c>
      <c r="D21" s="14" t="s">
        <v>11</v>
      </c>
      <c r="E21" s="14">
        <v>2.2999999999999998</v>
      </c>
      <c r="F21" s="15"/>
      <c r="G21" s="15">
        <f t="shared" si="1"/>
        <v>0</v>
      </c>
      <c r="J21" s="46"/>
      <c r="K21" s="46"/>
    </row>
    <row r="22" spans="2:11">
      <c r="B22" s="2"/>
      <c r="C22" s="12" t="s">
        <v>21</v>
      </c>
      <c r="G22" s="28">
        <f>SUM(G19:G21)</f>
        <v>0</v>
      </c>
      <c r="J22" s="47"/>
      <c r="K22" s="47"/>
    </row>
    <row r="23" spans="2:11" ht="6" customHeight="1">
      <c r="B23" s="2"/>
      <c r="C23" s="11"/>
    </row>
    <row r="24" spans="2:11">
      <c r="B24" s="4">
        <v>3</v>
      </c>
      <c r="C24" s="4" t="s">
        <v>1</v>
      </c>
    </row>
    <row r="25" spans="2:11" ht="45">
      <c r="B25" s="17">
        <v>3.01</v>
      </c>
      <c r="C25" s="9" t="s">
        <v>120</v>
      </c>
      <c r="D25" s="14" t="s">
        <v>6</v>
      </c>
      <c r="E25" s="14">
        <v>25.48</v>
      </c>
      <c r="F25" s="15"/>
      <c r="G25" s="15">
        <f>F25*E25</f>
        <v>0</v>
      </c>
      <c r="J25" s="46"/>
      <c r="K25" s="46"/>
    </row>
    <row r="26" spans="2:11" ht="36" customHeight="1">
      <c r="B26" s="17">
        <v>3.02</v>
      </c>
      <c r="C26" s="18" t="s">
        <v>15</v>
      </c>
      <c r="D26" s="14" t="s">
        <v>6</v>
      </c>
      <c r="E26" s="14">
        <v>3.23</v>
      </c>
      <c r="F26" s="15"/>
      <c r="G26" s="15">
        <f>F26*E26</f>
        <v>0</v>
      </c>
      <c r="J26" s="46"/>
      <c r="K26" s="46"/>
    </row>
    <row r="27" spans="2:11" ht="33.75">
      <c r="B27" s="17">
        <v>3.03</v>
      </c>
      <c r="C27" s="18" t="s">
        <v>121</v>
      </c>
      <c r="D27" s="14" t="s">
        <v>6</v>
      </c>
      <c r="E27" s="14">
        <v>27.2</v>
      </c>
      <c r="F27" s="15"/>
      <c r="G27" s="15">
        <f>F27*E27</f>
        <v>0</v>
      </c>
      <c r="J27" s="46"/>
      <c r="K27" s="46"/>
    </row>
    <row r="28" spans="2:11">
      <c r="B28" s="21"/>
      <c r="C28" s="24" t="s">
        <v>16</v>
      </c>
      <c r="D28" s="22"/>
      <c r="E28" s="22"/>
      <c r="F28" s="23"/>
      <c r="G28" s="29">
        <f>SUM(G25:G27)</f>
        <v>0</v>
      </c>
      <c r="K28" s="48"/>
    </row>
    <row r="29" spans="2:11" ht="5.25" customHeight="1">
      <c r="B29" s="2"/>
      <c r="G29" s="25"/>
    </row>
    <row r="30" spans="2:11" s="5" customFormat="1">
      <c r="B30" s="4">
        <v>4</v>
      </c>
      <c r="C30" s="4" t="s">
        <v>2</v>
      </c>
    </row>
    <row r="31" spans="2:11" ht="45">
      <c r="B31" s="17">
        <v>4.01</v>
      </c>
      <c r="C31" s="18" t="s">
        <v>122</v>
      </c>
      <c r="D31" s="14" t="s">
        <v>6</v>
      </c>
      <c r="E31" s="14">
        <v>63.45</v>
      </c>
      <c r="F31" s="15"/>
      <c r="G31" s="15">
        <f>F31*E31</f>
        <v>0</v>
      </c>
      <c r="J31" s="46"/>
      <c r="K31" s="46"/>
    </row>
    <row r="32" spans="2:11" ht="33.75">
      <c r="B32" s="17">
        <v>4.0199999999999996</v>
      </c>
      <c r="C32" s="18" t="s">
        <v>123</v>
      </c>
      <c r="D32" s="14" t="s">
        <v>6</v>
      </c>
      <c r="E32" s="14">
        <v>136.9</v>
      </c>
      <c r="F32" s="15"/>
      <c r="G32" s="15">
        <f>F32*E32</f>
        <v>0</v>
      </c>
      <c r="J32" s="46"/>
      <c r="K32" s="46"/>
    </row>
    <row r="33" spans="2:11" ht="33.75">
      <c r="B33" s="17">
        <v>4.03</v>
      </c>
      <c r="C33" s="9" t="s">
        <v>124</v>
      </c>
      <c r="D33" s="14" t="s">
        <v>6</v>
      </c>
      <c r="E33" s="14">
        <v>136.9</v>
      </c>
      <c r="F33" s="15"/>
      <c r="G33" s="15">
        <f>F33*E33</f>
        <v>0</v>
      </c>
      <c r="J33" s="46"/>
      <c r="K33" s="46"/>
    </row>
    <row r="34" spans="2:11">
      <c r="B34" s="2"/>
      <c r="C34" s="12" t="s">
        <v>17</v>
      </c>
      <c r="G34" s="28">
        <f>SUM(G31:G33)</f>
        <v>0</v>
      </c>
      <c r="K34" s="47"/>
    </row>
    <row r="35" spans="2:11">
      <c r="B35" s="2"/>
    </row>
    <row r="36" spans="2:11" s="5" customFormat="1">
      <c r="B36" s="4">
        <v>5</v>
      </c>
      <c r="C36" s="4" t="s">
        <v>23</v>
      </c>
    </row>
    <row r="37" spans="2:11" ht="33.75">
      <c r="B37" s="17">
        <v>5.01</v>
      </c>
      <c r="C37" s="18" t="s">
        <v>125</v>
      </c>
      <c r="D37" s="14" t="s">
        <v>6</v>
      </c>
      <c r="E37" s="14">
        <v>19.559999999999999</v>
      </c>
      <c r="F37" s="15"/>
      <c r="G37" s="15">
        <f>F37*E37</f>
        <v>0</v>
      </c>
      <c r="J37" s="46"/>
      <c r="K37" s="46"/>
    </row>
    <row r="38" spans="2:11" ht="33.75">
      <c r="B38" s="17">
        <v>5.0199999999999996</v>
      </c>
      <c r="C38" s="18" t="s">
        <v>24</v>
      </c>
      <c r="D38" s="14" t="s">
        <v>6</v>
      </c>
      <c r="E38" s="14">
        <v>39.119999999999997</v>
      </c>
      <c r="F38" s="15"/>
      <c r="G38" s="15">
        <f>F38*E38</f>
        <v>0</v>
      </c>
      <c r="J38" s="46"/>
      <c r="K38" s="46"/>
    </row>
    <row r="39" spans="2:11" ht="33.75">
      <c r="B39" s="17">
        <v>5.03</v>
      </c>
      <c r="C39" s="9" t="s">
        <v>25</v>
      </c>
      <c r="D39" s="14" t="s">
        <v>6</v>
      </c>
      <c r="E39" s="14">
        <v>39.119999999999997</v>
      </c>
      <c r="F39" s="15"/>
      <c r="G39" s="15">
        <f>F39*E39</f>
        <v>0</v>
      </c>
      <c r="J39" s="46"/>
      <c r="K39" s="46"/>
    </row>
    <row r="40" spans="2:11">
      <c r="B40" s="21"/>
      <c r="C40" s="24" t="s">
        <v>26</v>
      </c>
      <c r="D40" s="22"/>
      <c r="E40" s="22"/>
      <c r="F40" s="23"/>
      <c r="G40" s="29">
        <f>SUM(G37:G39)</f>
        <v>0</v>
      </c>
      <c r="K40" s="48"/>
    </row>
    <row r="43" spans="2:11" s="5" customFormat="1">
      <c r="B43" s="4">
        <v>7</v>
      </c>
      <c r="C43" s="4" t="s">
        <v>4</v>
      </c>
    </row>
    <row r="44" spans="2:11" s="5" customFormat="1" ht="33.75">
      <c r="B44" s="17">
        <v>7.01</v>
      </c>
      <c r="C44" s="18" t="s">
        <v>27</v>
      </c>
      <c r="D44" s="14" t="s">
        <v>28</v>
      </c>
      <c r="E44" s="14">
        <v>1</v>
      </c>
      <c r="F44" s="15"/>
      <c r="G44" s="15">
        <f>F44*E44</f>
        <v>0</v>
      </c>
      <c r="J44" s="46"/>
      <c r="K44" s="46"/>
    </row>
    <row r="45" spans="2:11" s="5" customFormat="1" ht="33.75">
      <c r="B45" s="17">
        <v>7.02</v>
      </c>
      <c r="C45" s="18" t="s">
        <v>29</v>
      </c>
      <c r="D45" s="14" t="s">
        <v>28</v>
      </c>
      <c r="E45" s="14">
        <v>1</v>
      </c>
      <c r="F45" s="15"/>
      <c r="G45" s="15">
        <f>F45*E45</f>
        <v>0</v>
      </c>
      <c r="J45" s="46"/>
      <c r="K45" s="46"/>
    </row>
    <row r="46" spans="2:11" s="5" customFormat="1">
      <c r="B46" s="7"/>
      <c r="C46" s="12" t="s">
        <v>30</v>
      </c>
      <c r="G46" s="28">
        <f>SUM(G44:G45)</f>
        <v>0</v>
      </c>
      <c r="K46" s="47"/>
    </row>
    <row r="47" spans="2:11" ht="7.5" customHeight="1"/>
    <row r="48" spans="2:11" ht="6.75" customHeight="1">
      <c r="I48" s="8"/>
      <c r="J48" s="8"/>
    </row>
    <row r="50" spans="2:11">
      <c r="B50" s="4">
        <v>10</v>
      </c>
      <c r="C50" s="4" t="s">
        <v>31</v>
      </c>
    </row>
    <row r="51" spans="2:11" ht="36" customHeight="1">
      <c r="B51" s="31">
        <v>10.01</v>
      </c>
      <c r="C51" s="32" t="s">
        <v>34</v>
      </c>
      <c r="D51" s="14" t="s">
        <v>12</v>
      </c>
      <c r="E51" s="14">
        <v>21.4</v>
      </c>
      <c r="F51" s="15"/>
      <c r="G51" s="15">
        <f>F51*E51</f>
        <v>0</v>
      </c>
      <c r="J51" s="46"/>
      <c r="K51" s="46"/>
    </row>
    <row r="52" spans="2:11" ht="36" customHeight="1">
      <c r="B52" s="31">
        <v>10.02</v>
      </c>
      <c r="C52" s="18" t="s">
        <v>35</v>
      </c>
      <c r="D52" s="14" t="s">
        <v>6</v>
      </c>
      <c r="E52" s="14">
        <v>7.56</v>
      </c>
      <c r="F52" s="15"/>
      <c r="G52" s="15">
        <f t="shared" ref="G52" si="2">F52*E52</f>
        <v>0</v>
      </c>
      <c r="J52" s="46"/>
      <c r="K52" s="46"/>
    </row>
    <row r="53" spans="2:11" ht="33.75">
      <c r="B53" s="17">
        <v>10.029999999999999</v>
      </c>
      <c r="C53" s="18" t="s">
        <v>19</v>
      </c>
      <c r="D53" s="14" t="s">
        <v>6</v>
      </c>
      <c r="E53" s="14">
        <v>106.96</v>
      </c>
      <c r="F53" s="15"/>
      <c r="G53" s="15">
        <f>F53*E53</f>
        <v>0</v>
      </c>
      <c r="J53" s="46"/>
      <c r="K53" s="46"/>
    </row>
    <row r="54" spans="2:11" ht="33.75" customHeight="1">
      <c r="B54" s="17">
        <v>10.039999999999999</v>
      </c>
      <c r="C54" s="18" t="s">
        <v>33</v>
      </c>
      <c r="D54" s="14" t="s">
        <v>12</v>
      </c>
      <c r="E54" s="14">
        <v>11.76</v>
      </c>
      <c r="F54" s="15"/>
      <c r="G54" s="15">
        <f t="shared" ref="G54:G55" si="3">F54*E54</f>
        <v>0</v>
      </c>
      <c r="J54" s="46"/>
      <c r="K54" s="46"/>
    </row>
    <row r="55" spans="2:11" ht="45">
      <c r="B55" s="17">
        <v>10.050000000000001</v>
      </c>
      <c r="C55" s="18" t="s">
        <v>36</v>
      </c>
      <c r="D55" s="14" t="s">
        <v>11</v>
      </c>
      <c r="E55" s="14">
        <v>39</v>
      </c>
      <c r="F55" s="15"/>
      <c r="G55" s="15">
        <f t="shared" si="3"/>
        <v>0</v>
      </c>
      <c r="J55" s="46"/>
      <c r="K55" s="46"/>
    </row>
    <row r="56" spans="2:11">
      <c r="C56" s="12" t="s">
        <v>42</v>
      </c>
      <c r="G56" s="30">
        <f>SUM(G51:G55)</f>
        <v>0</v>
      </c>
      <c r="K56" s="42"/>
    </row>
    <row r="57" spans="2:11" ht="4.5" customHeight="1">
      <c r="G57" s="42"/>
    </row>
    <row r="58" spans="2:11" ht="8.25" customHeight="1">
      <c r="G58" s="42"/>
    </row>
    <row r="59" spans="2:11">
      <c r="G59" s="42"/>
    </row>
    <row r="60" spans="2:11">
      <c r="C60" s="20" t="s">
        <v>39</v>
      </c>
    </row>
    <row r="61" spans="2:11" ht="6" customHeight="1">
      <c r="I61" s="35"/>
      <c r="J61" s="35" t="s">
        <v>40</v>
      </c>
    </row>
    <row r="62" spans="2:11">
      <c r="B62" s="4">
        <v>11</v>
      </c>
      <c r="C62" s="4" t="s">
        <v>41</v>
      </c>
      <c r="I62" s="35"/>
    </row>
    <row r="63" spans="2:11" ht="56.25">
      <c r="B63" s="31">
        <v>11.01</v>
      </c>
      <c r="C63" s="32" t="s">
        <v>126</v>
      </c>
      <c r="D63" s="14" t="s">
        <v>28</v>
      </c>
      <c r="E63" s="14">
        <v>1</v>
      </c>
      <c r="F63" s="15"/>
      <c r="G63" s="15">
        <f>F63*E63</f>
        <v>0</v>
      </c>
      <c r="I63" s="40"/>
      <c r="J63" s="46"/>
      <c r="K63" s="46"/>
    </row>
    <row r="64" spans="2:11" ht="33.75">
      <c r="B64" s="31">
        <v>11.02</v>
      </c>
      <c r="C64" s="41" t="s">
        <v>127</v>
      </c>
      <c r="D64" s="14" t="s">
        <v>28</v>
      </c>
      <c r="E64" s="14">
        <v>1</v>
      </c>
      <c r="F64" s="34"/>
      <c r="G64" s="34">
        <f t="shared" ref="G64" si="4">F64*E64</f>
        <v>0</v>
      </c>
      <c r="J64" s="46"/>
      <c r="K64" s="46"/>
    </row>
    <row r="65" spans="2:11" ht="33.75">
      <c r="B65" s="17">
        <v>11.03</v>
      </c>
      <c r="C65" s="32" t="s">
        <v>57</v>
      </c>
      <c r="D65" s="14" t="s">
        <v>6</v>
      </c>
      <c r="E65" s="14">
        <v>1</v>
      </c>
      <c r="F65" s="15"/>
      <c r="G65" s="15">
        <f>F65*E65</f>
        <v>0</v>
      </c>
      <c r="J65" s="46"/>
      <c r="K65" s="46"/>
    </row>
    <row r="66" spans="2:11">
      <c r="C66" s="12" t="s">
        <v>43</v>
      </c>
      <c r="G66" s="30">
        <f>SUM(G63:G65)</f>
        <v>0</v>
      </c>
      <c r="K66" s="42"/>
    </row>
    <row r="67" spans="2:11" ht="6" customHeight="1"/>
    <row r="68" spans="2:11">
      <c r="B68" s="4">
        <v>12</v>
      </c>
      <c r="C68" s="4" t="s">
        <v>44</v>
      </c>
    </row>
    <row r="69" spans="2:11" ht="78.75">
      <c r="B69" s="31">
        <v>12.01</v>
      </c>
      <c r="C69" s="9" t="s">
        <v>45</v>
      </c>
      <c r="D69" s="14" t="s">
        <v>11</v>
      </c>
      <c r="E69" s="14">
        <v>2.1</v>
      </c>
      <c r="F69" s="15"/>
      <c r="G69" s="34">
        <f>F69*E69</f>
        <v>0</v>
      </c>
      <c r="J69" s="46"/>
      <c r="K69" s="46"/>
    </row>
    <row r="70" spans="2:11" ht="56.25">
      <c r="B70" s="31">
        <v>12.02</v>
      </c>
      <c r="C70" s="32" t="s">
        <v>46</v>
      </c>
      <c r="D70" s="14" t="s">
        <v>28</v>
      </c>
      <c r="E70" s="14">
        <v>5</v>
      </c>
      <c r="F70" s="34"/>
      <c r="G70" s="34">
        <f t="shared" ref="G70:G72" si="5">F70*E70</f>
        <v>0</v>
      </c>
      <c r="J70" s="46"/>
      <c r="K70" s="46"/>
    </row>
    <row r="71" spans="2:11" ht="33.75" customHeight="1">
      <c r="B71" s="31">
        <v>12.03</v>
      </c>
      <c r="C71" s="41" t="s">
        <v>47</v>
      </c>
      <c r="D71" s="14" t="s">
        <v>6</v>
      </c>
      <c r="E71" s="14">
        <v>36</v>
      </c>
      <c r="F71" s="34"/>
      <c r="G71" s="34">
        <f t="shared" si="5"/>
        <v>0</v>
      </c>
      <c r="J71" s="46"/>
      <c r="K71" s="46"/>
    </row>
    <row r="72" spans="2:11" ht="56.25">
      <c r="B72" s="31">
        <v>12.04</v>
      </c>
      <c r="C72" s="32" t="s">
        <v>48</v>
      </c>
      <c r="D72" s="14" t="s">
        <v>12</v>
      </c>
      <c r="E72" s="14">
        <v>3.63</v>
      </c>
      <c r="F72" s="34"/>
      <c r="G72" s="34">
        <f t="shared" si="5"/>
        <v>0</v>
      </c>
      <c r="J72" s="46"/>
      <c r="K72" s="46"/>
    </row>
    <row r="73" spans="2:11">
      <c r="C73" s="12" t="s">
        <v>49</v>
      </c>
      <c r="G73" s="30">
        <f>SUM(G69:G72)</f>
        <v>0</v>
      </c>
      <c r="K73" s="42"/>
    </row>
    <row r="74" spans="2:11" ht="6" customHeight="1"/>
    <row r="75" spans="2:11">
      <c r="B75" s="56">
        <v>13</v>
      </c>
      <c r="C75" s="56" t="s">
        <v>50</v>
      </c>
    </row>
    <row r="76" spans="2:11" ht="38.25">
      <c r="B76" s="57">
        <v>13.01</v>
      </c>
      <c r="C76" s="58" t="s">
        <v>109</v>
      </c>
      <c r="D76" s="14" t="s">
        <v>11</v>
      </c>
      <c r="E76" s="14">
        <v>12</v>
      </c>
      <c r="F76" s="34"/>
      <c r="G76" s="34">
        <f t="shared" ref="G76:G79" si="6">F76*E76</f>
        <v>0</v>
      </c>
      <c r="J76" s="46"/>
      <c r="K76" s="46"/>
    </row>
    <row r="77" spans="2:11" ht="38.25">
      <c r="B77" s="57">
        <v>13.02</v>
      </c>
      <c r="C77" s="58" t="s">
        <v>110</v>
      </c>
      <c r="D77" s="14" t="s">
        <v>11</v>
      </c>
      <c r="E77" s="14">
        <v>8</v>
      </c>
      <c r="F77" s="34"/>
      <c r="G77" s="34">
        <f t="shared" si="6"/>
        <v>0</v>
      </c>
      <c r="J77" s="46"/>
      <c r="K77" s="46"/>
    </row>
    <row r="78" spans="2:11" ht="38.25">
      <c r="B78" s="57">
        <v>13.03</v>
      </c>
      <c r="C78" s="58" t="s">
        <v>111</v>
      </c>
      <c r="D78" s="14" t="s">
        <v>11</v>
      </c>
      <c r="E78" s="14">
        <v>9.1</v>
      </c>
      <c r="F78" s="34"/>
      <c r="G78" s="34">
        <f t="shared" si="6"/>
        <v>0</v>
      </c>
      <c r="J78" s="46"/>
      <c r="K78" s="46"/>
    </row>
    <row r="79" spans="2:11" ht="38.25">
      <c r="B79" s="57">
        <v>13.04</v>
      </c>
      <c r="C79" s="58" t="s">
        <v>112</v>
      </c>
      <c r="D79" s="14" t="s">
        <v>37</v>
      </c>
      <c r="E79" s="14">
        <v>1</v>
      </c>
      <c r="F79" s="34"/>
      <c r="G79" s="34">
        <f t="shared" si="6"/>
        <v>0</v>
      </c>
      <c r="J79" s="46"/>
      <c r="K79" s="46"/>
    </row>
    <row r="80" spans="2:11">
      <c r="C80" s="12" t="s">
        <v>51</v>
      </c>
      <c r="G80" s="43">
        <f>SUM(G76:G79)</f>
        <v>0</v>
      </c>
      <c r="K80" s="49"/>
    </row>
    <row r="81" spans="2:11" ht="6" customHeight="1"/>
    <row r="82" spans="2:11">
      <c r="B82" s="4">
        <v>14</v>
      </c>
      <c r="C82" s="4" t="s">
        <v>52</v>
      </c>
    </row>
    <row r="83" spans="2:11" ht="56.25">
      <c r="B83" s="17">
        <v>14.01</v>
      </c>
      <c r="C83" s="32" t="s">
        <v>53</v>
      </c>
      <c r="D83" s="14" t="s">
        <v>6</v>
      </c>
      <c r="E83" s="14">
        <v>20.41</v>
      </c>
      <c r="F83" s="34"/>
      <c r="G83" s="34">
        <f t="shared" ref="G83:G94" si="7">F83*E83</f>
        <v>0</v>
      </c>
      <c r="J83" s="46"/>
      <c r="K83" s="46"/>
    </row>
    <row r="84" spans="2:11" ht="67.5">
      <c r="B84" s="17">
        <v>14.02</v>
      </c>
      <c r="C84" s="41" t="s">
        <v>54</v>
      </c>
      <c r="D84" s="14" t="s">
        <v>28</v>
      </c>
      <c r="E84" s="14">
        <v>3</v>
      </c>
      <c r="F84" s="34"/>
      <c r="G84" s="34">
        <f t="shared" si="7"/>
        <v>0</v>
      </c>
      <c r="J84" s="46"/>
      <c r="K84" s="46"/>
    </row>
    <row r="85" spans="2:11" ht="56.25">
      <c r="B85" s="17">
        <v>14.03</v>
      </c>
      <c r="C85" s="32" t="s">
        <v>55</v>
      </c>
      <c r="D85" s="14" t="s">
        <v>6</v>
      </c>
      <c r="E85" s="14">
        <v>3.6</v>
      </c>
      <c r="F85" s="34"/>
      <c r="G85" s="34">
        <f t="shared" si="7"/>
        <v>0</v>
      </c>
      <c r="J85" s="46"/>
      <c r="K85" s="46"/>
    </row>
    <row r="86" spans="2:11" ht="22.5">
      <c r="B86" s="17">
        <v>14.04</v>
      </c>
      <c r="C86" s="16" t="s">
        <v>56</v>
      </c>
      <c r="D86" s="14" t="s">
        <v>12</v>
      </c>
      <c r="E86" s="14">
        <v>3.5</v>
      </c>
      <c r="F86" s="15"/>
      <c r="G86" s="15">
        <f t="shared" si="7"/>
        <v>0</v>
      </c>
      <c r="J86" s="46"/>
      <c r="K86" s="46"/>
    </row>
    <row r="87" spans="2:11" ht="67.5">
      <c r="B87" s="17">
        <v>14.05</v>
      </c>
      <c r="C87" s="18" t="s">
        <v>5</v>
      </c>
      <c r="D87" s="14" t="s">
        <v>6</v>
      </c>
      <c r="E87" s="14">
        <v>3.65</v>
      </c>
      <c r="F87" s="15"/>
      <c r="G87" s="15">
        <f t="shared" si="7"/>
        <v>0</v>
      </c>
      <c r="J87" s="46"/>
      <c r="K87" s="46"/>
    </row>
    <row r="88" spans="2:11" ht="56.25">
      <c r="B88" s="17">
        <v>14.06</v>
      </c>
      <c r="C88" s="18" t="s">
        <v>22</v>
      </c>
      <c r="D88" s="14" t="s">
        <v>6</v>
      </c>
      <c r="E88" s="14">
        <v>23</v>
      </c>
      <c r="F88" s="15"/>
      <c r="G88" s="15">
        <f t="shared" si="7"/>
        <v>0</v>
      </c>
      <c r="J88" s="46"/>
      <c r="K88" s="46"/>
    </row>
    <row r="89" spans="2:11" ht="123.75">
      <c r="B89" s="17">
        <v>14.07</v>
      </c>
      <c r="C89" s="32" t="s">
        <v>58</v>
      </c>
      <c r="D89" s="14" t="s">
        <v>28</v>
      </c>
      <c r="E89" s="14">
        <v>2</v>
      </c>
      <c r="F89" s="15"/>
      <c r="G89" s="15">
        <f t="shared" si="7"/>
        <v>0</v>
      </c>
      <c r="J89" s="46"/>
      <c r="K89" s="46"/>
    </row>
    <row r="90" spans="2:11" ht="56.25">
      <c r="B90" s="17">
        <v>14.08</v>
      </c>
      <c r="C90" s="32" t="s">
        <v>59</v>
      </c>
      <c r="D90" s="14" t="s">
        <v>28</v>
      </c>
      <c r="E90" s="14">
        <v>1</v>
      </c>
      <c r="F90" s="15"/>
      <c r="G90" s="15">
        <f t="shared" si="7"/>
        <v>0</v>
      </c>
      <c r="J90" s="46"/>
      <c r="K90" s="46"/>
    </row>
    <row r="91" spans="2:11" ht="90">
      <c r="B91" s="17">
        <v>14.09</v>
      </c>
      <c r="C91" s="32" t="s">
        <v>129</v>
      </c>
      <c r="D91" s="14" t="s">
        <v>28</v>
      </c>
      <c r="E91" s="14">
        <v>1</v>
      </c>
      <c r="F91" s="15"/>
      <c r="G91" s="15">
        <f t="shared" si="7"/>
        <v>0</v>
      </c>
      <c r="J91" s="46"/>
      <c r="K91" s="46"/>
    </row>
    <row r="92" spans="2:11" ht="90">
      <c r="B92" s="54" t="s">
        <v>128</v>
      </c>
      <c r="C92" s="32" t="s">
        <v>130</v>
      </c>
      <c r="D92" s="14" t="s">
        <v>28</v>
      </c>
      <c r="E92" s="14">
        <v>1</v>
      </c>
      <c r="F92" s="15"/>
      <c r="G92" s="15">
        <f t="shared" si="7"/>
        <v>0</v>
      </c>
      <c r="J92" s="46"/>
      <c r="K92" s="46"/>
    </row>
    <row r="93" spans="2:11" ht="78.75">
      <c r="B93" s="17">
        <v>14.11</v>
      </c>
      <c r="C93" s="32" t="s">
        <v>131</v>
      </c>
      <c r="D93" s="14" t="s">
        <v>28</v>
      </c>
      <c r="E93" s="14">
        <v>1</v>
      </c>
      <c r="F93" s="15"/>
      <c r="G93" s="15">
        <f t="shared" si="7"/>
        <v>0</v>
      </c>
      <c r="J93" s="46"/>
      <c r="K93" s="46"/>
    </row>
    <row r="94" spans="2:11" ht="56.25">
      <c r="B94" s="17">
        <v>14.12</v>
      </c>
      <c r="C94" s="32" t="s">
        <v>60</v>
      </c>
      <c r="D94" s="14" t="s">
        <v>28</v>
      </c>
      <c r="E94" s="14">
        <v>3</v>
      </c>
      <c r="F94" s="15"/>
      <c r="G94" s="15">
        <f t="shared" si="7"/>
        <v>0</v>
      </c>
      <c r="J94" s="46"/>
      <c r="K94" s="46"/>
    </row>
    <row r="95" spans="2:11">
      <c r="B95" s="2"/>
      <c r="C95" s="12" t="s">
        <v>61</v>
      </c>
      <c r="G95" s="43">
        <f>SUM(G83:G94)</f>
        <v>0</v>
      </c>
      <c r="K95" s="49"/>
    </row>
    <row r="96" spans="2:11" ht="5.25" customHeight="1">
      <c r="B96" s="2"/>
    </row>
    <row r="97" spans="2:11">
      <c r="B97" s="4">
        <v>15</v>
      </c>
      <c r="C97" s="4" t="s">
        <v>62</v>
      </c>
    </row>
    <row r="98" spans="2:11" ht="67.5">
      <c r="B98" s="17">
        <v>15.01</v>
      </c>
      <c r="C98" s="32" t="s">
        <v>63</v>
      </c>
      <c r="D98" s="14" t="s">
        <v>6</v>
      </c>
      <c r="E98" s="14">
        <v>7.88</v>
      </c>
      <c r="F98" s="15"/>
      <c r="G98" s="15">
        <f>F98*E98</f>
        <v>0</v>
      </c>
      <c r="J98" s="46"/>
      <c r="K98" s="46"/>
    </row>
    <row r="99" spans="2:11" ht="56.25">
      <c r="B99" s="17">
        <v>15.02</v>
      </c>
      <c r="C99" s="32" t="s">
        <v>64</v>
      </c>
      <c r="D99" s="14" t="s">
        <v>11</v>
      </c>
      <c r="E99" s="14">
        <v>7</v>
      </c>
      <c r="F99" s="15"/>
      <c r="G99" s="15">
        <f>F99*E99</f>
        <v>0</v>
      </c>
      <c r="J99" s="46"/>
      <c r="K99" s="46"/>
    </row>
    <row r="100" spans="2:11" ht="45">
      <c r="B100" s="17">
        <v>15.03</v>
      </c>
      <c r="C100" s="32" t="s">
        <v>66</v>
      </c>
      <c r="D100" s="14" t="s">
        <v>11</v>
      </c>
      <c r="E100" s="14">
        <v>7</v>
      </c>
      <c r="F100" s="15"/>
      <c r="G100" s="15">
        <f t="shared" ref="G100" si="8">F100*E100</f>
        <v>0</v>
      </c>
      <c r="I100" s="8"/>
      <c r="J100" s="46"/>
      <c r="K100" s="46"/>
    </row>
    <row r="101" spans="2:11">
      <c r="B101" s="2"/>
      <c r="C101" s="12" t="s">
        <v>65</v>
      </c>
      <c r="G101" s="30">
        <f>SUM(G98:G100)</f>
        <v>0</v>
      </c>
      <c r="K101" s="42"/>
    </row>
    <row r="102" spans="2:11" ht="6.75" customHeight="1">
      <c r="B102" s="2"/>
    </row>
    <row r="103" spans="2:11">
      <c r="B103" s="4">
        <v>16</v>
      </c>
      <c r="C103" s="4" t="s">
        <v>67</v>
      </c>
    </row>
    <row r="104" spans="2:11" ht="45">
      <c r="B104" s="17">
        <v>16.010000000000002</v>
      </c>
      <c r="C104" s="32" t="s">
        <v>132</v>
      </c>
      <c r="D104" s="14" t="s">
        <v>6</v>
      </c>
      <c r="E104" s="14">
        <v>31</v>
      </c>
      <c r="F104" s="15"/>
      <c r="G104" s="15">
        <f t="shared" ref="G104:G107" si="9">F104*E104</f>
        <v>0</v>
      </c>
      <c r="J104" s="46"/>
      <c r="K104" s="46"/>
    </row>
    <row r="105" spans="2:11" ht="45">
      <c r="B105" s="17">
        <v>16.02</v>
      </c>
      <c r="C105" s="32" t="s">
        <v>142</v>
      </c>
      <c r="D105" s="14" t="s">
        <v>6</v>
      </c>
      <c r="E105" s="14">
        <v>92.6</v>
      </c>
      <c r="F105" s="15"/>
      <c r="G105" s="15">
        <f t="shared" si="9"/>
        <v>0</v>
      </c>
      <c r="J105" s="46"/>
      <c r="K105" s="46"/>
    </row>
    <row r="106" spans="2:11" ht="56.25">
      <c r="B106" s="17">
        <v>16.03</v>
      </c>
      <c r="C106" s="32" t="s">
        <v>68</v>
      </c>
      <c r="D106" s="14" t="s">
        <v>11</v>
      </c>
      <c r="E106" s="14">
        <v>36.799999999999997</v>
      </c>
      <c r="F106" s="15"/>
      <c r="G106" s="15">
        <f t="shared" si="9"/>
        <v>0</v>
      </c>
      <c r="J106" s="46"/>
      <c r="K106" s="46"/>
    </row>
    <row r="107" spans="2:11" ht="33.75">
      <c r="B107" s="17">
        <v>16.04</v>
      </c>
      <c r="C107" s="32" t="s">
        <v>143</v>
      </c>
      <c r="D107" s="14" t="s">
        <v>6</v>
      </c>
      <c r="E107" s="14">
        <v>132.5</v>
      </c>
      <c r="F107" s="15"/>
      <c r="G107" s="15">
        <f t="shared" si="9"/>
        <v>0</v>
      </c>
      <c r="J107" s="46"/>
      <c r="K107" s="46"/>
    </row>
    <row r="108" spans="2:11">
      <c r="C108" s="12" t="s">
        <v>69</v>
      </c>
      <c r="G108" s="30">
        <f>SUM(G104:G107)</f>
        <v>0</v>
      </c>
      <c r="K108" s="42"/>
    </row>
    <row r="109" spans="2:11" ht="6.75" customHeight="1"/>
    <row r="110" spans="2:11">
      <c r="B110" s="4">
        <v>17</v>
      </c>
      <c r="C110" s="4" t="s">
        <v>70</v>
      </c>
    </row>
    <row r="111" spans="2:11" ht="33.75">
      <c r="B111" s="17">
        <v>17.010000000000002</v>
      </c>
      <c r="C111" s="32" t="s">
        <v>71</v>
      </c>
      <c r="D111" s="14" t="s">
        <v>6</v>
      </c>
      <c r="E111" s="14">
        <v>90</v>
      </c>
      <c r="F111" s="15"/>
      <c r="G111" s="15">
        <f t="shared" ref="G111:G124" si="10">F111*E111</f>
        <v>0</v>
      </c>
      <c r="J111" s="46"/>
      <c r="K111" s="46"/>
    </row>
    <row r="112" spans="2:11" ht="33.75">
      <c r="B112" s="17">
        <v>17.02</v>
      </c>
      <c r="C112" s="32" t="s">
        <v>72</v>
      </c>
      <c r="D112" s="14" t="s">
        <v>6</v>
      </c>
      <c r="E112" s="14">
        <v>90</v>
      </c>
      <c r="F112" s="15"/>
      <c r="G112" s="15">
        <f t="shared" si="10"/>
        <v>0</v>
      </c>
      <c r="J112" s="46"/>
      <c r="K112" s="46"/>
    </row>
    <row r="113" spans="2:11" ht="33.75">
      <c r="B113" s="17">
        <v>17.03</v>
      </c>
      <c r="C113" s="41" t="s">
        <v>73</v>
      </c>
      <c r="D113" s="14" t="s">
        <v>6</v>
      </c>
      <c r="E113" s="14">
        <v>163.94</v>
      </c>
      <c r="F113" s="15"/>
      <c r="G113" s="15">
        <f t="shared" si="10"/>
        <v>0</v>
      </c>
      <c r="J113" s="46"/>
      <c r="K113" s="46"/>
    </row>
    <row r="114" spans="2:11" ht="45">
      <c r="B114" s="17">
        <v>17.04</v>
      </c>
      <c r="C114" s="32" t="s">
        <v>74</v>
      </c>
      <c r="D114" s="14" t="s">
        <v>6</v>
      </c>
      <c r="E114" s="14">
        <v>62.4</v>
      </c>
      <c r="F114" s="15"/>
      <c r="G114" s="15">
        <f t="shared" si="10"/>
        <v>0</v>
      </c>
      <c r="J114" s="46"/>
      <c r="K114" s="46"/>
    </row>
    <row r="115" spans="2:11" ht="33.75">
      <c r="B115" s="17">
        <v>17.05</v>
      </c>
      <c r="C115" s="32" t="s">
        <v>75</v>
      </c>
      <c r="D115" s="14" t="s">
        <v>6</v>
      </c>
      <c r="E115" s="14">
        <v>49.64</v>
      </c>
      <c r="F115" s="15"/>
      <c r="G115" s="15">
        <f t="shared" si="10"/>
        <v>0</v>
      </c>
      <c r="J115" s="46"/>
      <c r="K115" s="46"/>
    </row>
    <row r="116" spans="2:11" ht="45">
      <c r="B116" s="17">
        <v>17.059999999999999</v>
      </c>
      <c r="C116" s="32" t="s">
        <v>76</v>
      </c>
      <c r="D116" s="14" t="s">
        <v>6</v>
      </c>
      <c r="E116" s="14">
        <v>12.2</v>
      </c>
      <c r="F116" s="15"/>
      <c r="G116" s="15">
        <f t="shared" si="10"/>
        <v>0</v>
      </c>
      <c r="J116" s="46"/>
      <c r="K116" s="46"/>
    </row>
    <row r="117" spans="2:11" ht="45">
      <c r="B117" s="17">
        <v>17.07</v>
      </c>
      <c r="C117" s="32" t="s">
        <v>77</v>
      </c>
      <c r="D117" s="14" t="s">
        <v>11</v>
      </c>
      <c r="E117" s="14">
        <v>33</v>
      </c>
      <c r="F117" s="15"/>
      <c r="G117" s="15">
        <f t="shared" si="10"/>
        <v>0</v>
      </c>
      <c r="J117" s="46"/>
      <c r="K117" s="46"/>
    </row>
    <row r="118" spans="2:11" ht="45">
      <c r="B118" s="36">
        <v>17.079999999999998</v>
      </c>
      <c r="C118" s="3" t="s">
        <v>79</v>
      </c>
      <c r="D118" s="37" t="s">
        <v>6</v>
      </c>
      <c r="E118" s="37">
        <v>156.93</v>
      </c>
      <c r="F118" s="38"/>
      <c r="G118" s="38">
        <f t="shared" si="10"/>
        <v>0</v>
      </c>
      <c r="J118" s="46"/>
      <c r="K118" s="46"/>
    </row>
    <row r="119" spans="2:11" ht="67.5">
      <c r="B119" s="17">
        <v>17.09</v>
      </c>
      <c r="C119" s="32" t="s">
        <v>133</v>
      </c>
      <c r="D119" s="14" t="s">
        <v>6</v>
      </c>
      <c r="E119" s="14">
        <v>94.5</v>
      </c>
      <c r="F119" s="15"/>
      <c r="G119" s="15">
        <f t="shared" si="10"/>
        <v>0</v>
      </c>
      <c r="J119" s="46"/>
      <c r="K119" s="46"/>
    </row>
    <row r="120" spans="2:11" ht="67.5">
      <c r="B120" s="17">
        <v>17.100000000000001</v>
      </c>
      <c r="C120" s="41" t="s">
        <v>101</v>
      </c>
      <c r="D120" s="14" t="s">
        <v>6</v>
      </c>
      <c r="E120" s="14">
        <v>103</v>
      </c>
      <c r="F120" s="15"/>
      <c r="G120" s="15">
        <f t="shared" si="10"/>
        <v>0</v>
      </c>
      <c r="J120" s="46"/>
      <c r="K120" s="46"/>
    </row>
    <row r="121" spans="2:11" ht="56.25">
      <c r="B121" s="17">
        <v>17.11</v>
      </c>
      <c r="C121" s="32" t="s">
        <v>102</v>
      </c>
      <c r="D121" s="14" t="s">
        <v>11</v>
      </c>
      <c r="E121" s="14">
        <v>75</v>
      </c>
      <c r="F121" s="15"/>
      <c r="G121" s="15">
        <f t="shared" si="10"/>
        <v>0</v>
      </c>
      <c r="J121" s="46"/>
      <c r="K121" s="46"/>
    </row>
    <row r="122" spans="2:11" ht="22.5">
      <c r="B122" s="17">
        <v>17.12</v>
      </c>
      <c r="C122" s="32" t="s">
        <v>103</v>
      </c>
      <c r="D122" s="14" t="s">
        <v>11</v>
      </c>
      <c r="E122" s="14">
        <v>55</v>
      </c>
      <c r="F122" s="15"/>
      <c r="G122" s="15">
        <f t="shared" si="10"/>
        <v>0</v>
      </c>
      <c r="J122" s="46"/>
      <c r="K122" s="46"/>
    </row>
    <row r="123" spans="2:11" ht="67.5">
      <c r="B123" s="17">
        <v>17.13</v>
      </c>
      <c r="C123" s="32" t="s">
        <v>104</v>
      </c>
      <c r="D123" s="14" t="s">
        <v>6</v>
      </c>
      <c r="E123" s="14">
        <v>12.5</v>
      </c>
      <c r="F123" s="15"/>
      <c r="G123" s="15">
        <f t="shared" si="10"/>
        <v>0</v>
      </c>
      <c r="J123" s="46"/>
      <c r="K123" s="46"/>
    </row>
    <row r="124" spans="2:11" ht="33.75">
      <c r="B124" s="17">
        <v>17.14</v>
      </c>
      <c r="C124" s="32" t="s">
        <v>108</v>
      </c>
      <c r="D124" s="14" t="s">
        <v>28</v>
      </c>
      <c r="E124" s="14">
        <v>2</v>
      </c>
      <c r="F124" s="15"/>
      <c r="G124" s="15">
        <f t="shared" si="10"/>
        <v>0</v>
      </c>
      <c r="J124" s="46"/>
      <c r="K124" s="46"/>
    </row>
    <row r="125" spans="2:11">
      <c r="C125" s="12" t="s">
        <v>78</v>
      </c>
      <c r="G125" s="39">
        <f>SUM(G111:G124)</f>
        <v>0</v>
      </c>
      <c r="K125" s="42"/>
    </row>
    <row r="126" spans="2:11" ht="6" customHeight="1"/>
    <row r="127" spans="2:11">
      <c r="B127" s="4">
        <v>18</v>
      </c>
      <c r="C127" s="4" t="s">
        <v>81</v>
      </c>
    </row>
    <row r="128" spans="2:11" ht="33.75">
      <c r="B128" s="17">
        <v>18.010000000000002</v>
      </c>
      <c r="C128" s="18" t="s">
        <v>80</v>
      </c>
      <c r="D128" s="14" t="s">
        <v>6</v>
      </c>
      <c r="E128" s="14">
        <v>58.85</v>
      </c>
      <c r="F128" s="15"/>
      <c r="G128" s="15">
        <f t="shared" ref="G128:G130" si="11">F128*E128</f>
        <v>0</v>
      </c>
      <c r="J128" s="46"/>
      <c r="K128" s="46"/>
    </row>
    <row r="129" spans="2:11" ht="33.75">
      <c r="B129" s="17">
        <v>18.02</v>
      </c>
      <c r="C129" s="18" t="s">
        <v>82</v>
      </c>
      <c r="D129" s="14" t="s">
        <v>28</v>
      </c>
      <c r="E129" s="14">
        <v>7</v>
      </c>
      <c r="F129" s="15"/>
      <c r="G129" s="15">
        <f t="shared" si="11"/>
        <v>0</v>
      </c>
      <c r="J129" s="46"/>
      <c r="K129" s="46"/>
    </row>
    <row r="130" spans="2:11" ht="33.75">
      <c r="B130" s="17">
        <v>18.03</v>
      </c>
      <c r="C130" s="18" t="s">
        <v>83</v>
      </c>
      <c r="D130" s="14" t="s">
        <v>28</v>
      </c>
      <c r="E130" s="14">
        <v>1</v>
      </c>
      <c r="F130" s="15"/>
      <c r="G130" s="15">
        <f t="shared" si="11"/>
        <v>0</v>
      </c>
      <c r="J130" s="46"/>
      <c r="K130" s="46"/>
    </row>
    <row r="131" spans="2:11">
      <c r="C131" s="12" t="s">
        <v>84</v>
      </c>
      <c r="G131" s="30">
        <f>SUM(G128:G130)</f>
        <v>0</v>
      </c>
      <c r="K131" s="42"/>
    </row>
    <row r="132" spans="2:11" ht="5.25" customHeight="1"/>
    <row r="133" spans="2:11">
      <c r="B133" s="4">
        <v>19</v>
      </c>
      <c r="C133" s="4" t="s">
        <v>85</v>
      </c>
    </row>
    <row r="134" spans="2:11" ht="67.5">
      <c r="B134" s="17">
        <v>19.010000000000002</v>
      </c>
      <c r="C134" s="32" t="s">
        <v>134</v>
      </c>
      <c r="D134" s="14" t="s">
        <v>28</v>
      </c>
      <c r="E134" s="14">
        <v>1</v>
      </c>
      <c r="F134" s="15"/>
      <c r="G134" s="15">
        <f>F134*E134</f>
        <v>0</v>
      </c>
      <c r="I134" s="35"/>
      <c r="J134" s="46"/>
      <c r="K134" s="46"/>
    </row>
    <row r="135" spans="2:11" ht="56.25">
      <c r="B135" s="17">
        <v>19.02</v>
      </c>
      <c r="C135" s="32" t="s">
        <v>135</v>
      </c>
      <c r="D135" s="14" t="s">
        <v>11</v>
      </c>
      <c r="E135" s="14">
        <v>8.1999999999999993</v>
      </c>
      <c r="F135" s="15"/>
      <c r="G135" s="15">
        <f t="shared" ref="G135" si="12">F135*E135</f>
        <v>0</v>
      </c>
      <c r="J135" s="46"/>
      <c r="K135" s="46"/>
    </row>
    <row r="136" spans="2:11">
      <c r="B136" s="2"/>
      <c r="C136" s="12" t="s">
        <v>86</v>
      </c>
      <c r="G136" s="30">
        <f>SUM(G134:G135)</f>
        <v>0</v>
      </c>
      <c r="K136" s="42"/>
    </row>
    <row r="137" spans="2:11" ht="6" customHeight="1"/>
    <row r="138" spans="2:11">
      <c r="B138" s="4">
        <v>20</v>
      </c>
      <c r="C138" s="4" t="s">
        <v>87</v>
      </c>
    </row>
    <row r="139" spans="2:11" ht="33.75">
      <c r="B139" s="17">
        <v>20.010000000000002</v>
      </c>
      <c r="C139" s="18" t="s">
        <v>88</v>
      </c>
      <c r="D139" s="44" t="s">
        <v>11</v>
      </c>
      <c r="E139" s="14">
        <v>18</v>
      </c>
      <c r="F139" s="15"/>
      <c r="G139" s="15">
        <f>F139*E139</f>
        <v>0</v>
      </c>
      <c r="J139" s="46"/>
      <c r="K139" s="46"/>
    </row>
    <row r="140" spans="2:11" ht="22.5">
      <c r="B140" s="19">
        <v>20.02</v>
      </c>
      <c r="C140" s="18" t="s">
        <v>89</v>
      </c>
      <c r="D140" s="44" t="s">
        <v>11</v>
      </c>
      <c r="E140" s="14">
        <v>25</v>
      </c>
      <c r="F140" s="15"/>
      <c r="G140" s="15">
        <f t="shared" ref="G140:G151" si="13">F140*E140</f>
        <v>0</v>
      </c>
      <c r="J140" s="46"/>
      <c r="K140" s="46"/>
    </row>
    <row r="141" spans="2:11" ht="22.5">
      <c r="B141" s="19">
        <v>20.03</v>
      </c>
      <c r="C141" s="18" t="s">
        <v>90</v>
      </c>
      <c r="D141" s="44" t="s">
        <v>11</v>
      </c>
      <c r="E141" s="14">
        <v>20</v>
      </c>
      <c r="F141" s="15"/>
      <c r="G141" s="15">
        <f t="shared" si="13"/>
        <v>0</v>
      </c>
      <c r="J141" s="46"/>
      <c r="K141" s="46"/>
    </row>
    <row r="142" spans="2:11" ht="22.5">
      <c r="B142" s="19">
        <v>20.04</v>
      </c>
      <c r="C142" s="18" t="s">
        <v>91</v>
      </c>
      <c r="D142" s="44" t="s">
        <v>28</v>
      </c>
      <c r="E142" s="14">
        <v>2</v>
      </c>
      <c r="F142" s="15"/>
      <c r="G142" s="15">
        <f t="shared" si="13"/>
        <v>0</v>
      </c>
      <c r="J142" s="46"/>
      <c r="K142" s="46"/>
    </row>
    <row r="143" spans="2:11" ht="22.5">
      <c r="B143" s="19">
        <v>20.05</v>
      </c>
      <c r="C143" s="18" t="s">
        <v>92</v>
      </c>
      <c r="D143" s="44" t="s">
        <v>28</v>
      </c>
      <c r="E143" s="14">
        <v>6</v>
      </c>
      <c r="F143" s="15"/>
      <c r="G143" s="15">
        <f t="shared" si="13"/>
        <v>0</v>
      </c>
      <c r="J143" s="46"/>
      <c r="K143" s="46"/>
    </row>
    <row r="144" spans="2:11" ht="22.5">
      <c r="B144" s="19">
        <v>20.059999999999999</v>
      </c>
      <c r="C144" s="18" t="s">
        <v>136</v>
      </c>
      <c r="D144" s="44" t="s">
        <v>11</v>
      </c>
      <c r="E144" s="14">
        <v>35</v>
      </c>
      <c r="F144" s="15"/>
      <c r="G144" s="15">
        <f t="shared" si="13"/>
        <v>0</v>
      </c>
      <c r="J144" s="46"/>
      <c r="K144" s="46"/>
    </row>
    <row r="145" spans="2:11" ht="22.5">
      <c r="B145" s="19">
        <v>20.07</v>
      </c>
      <c r="C145" s="18" t="s">
        <v>93</v>
      </c>
      <c r="D145" s="44" t="s">
        <v>28</v>
      </c>
      <c r="E145" s="14">
        <v>6</v>
      </c>
      <c r="F145" s="15"/>
      <c r="G145" s="15">
        <f t="shared" si="13"/>
        <v>0</v>
      </c>
      <c r="J145" s="46"/>
      <c r="K145" s="46"/>
    </row>
    <row r="146" spans="2:11" ht="24.75" customHeight="1">
      <c r="B146" s="19">
        <v>20.079999999999998</v>
      </c>
      <c r="C146" s="18" t="s">
        <v>94</v>
      </c>
      <c r="D146" s="44" t="s">
        <v>28</v>
      </c>
      <c r="E146" s="14">
        <v>2</v>
      </c>
      <c r="F146" s="15"/>
      <c r="G146" s="15">
        <f t="shared" si="13"/>
        <v>0</v>
      </c>
      <c r="J146" s="46"/>
      <c r="K146" s="46"/>
    </row>
    <row r="147" spans="2:11" ht="33.75">
      <c r="B147" s="19">
        <v>20.09</v>
      </c>
      <c r="C147" s="18" t="s">
        <v>95</v>
      </c>
      <c r="D147" s="44" t="s">
        <v>28</v>
      </c>
      <c r="E147" s="14">
        <v>2</v>
      </c>
      <c r="F147" s="15"/>
      <c r="G147" s="15">
        <f t="shared" si="13"/>
        <v>0</v>
      </c>
      <c r="J147" s="46"/>
      <c r="K147" s="46"/>
    </row>
    <row r="148" spans="2:11" ht="22.5">
      <c r="B148" s="17">
        <v>20.100000000000001</v>
      </c>
      <c r="C148" s="18" t="s">
        <v>96</v>
      </c>
      <c r="D148" s="14" t="s">
        <v>28</v>
      </c>
      <c r="E148" s="14">
        <v>1</v>
      </c>
      <c r="F148" s="15"/>
      <c r="G148" s="15">
        <f t="shared" si="13"/>
        <v>0</v>
      </c>
      <c r="J148" s="46"/>
      <c r="K148" s="46"/>
    </row>
    <row r="149" spans="2:11" ht="22.5">
      <c r="B149" s="17">
        <v>20.11</v>
      </c>
      <c r="C149" s="18" t="s">
        <v>97</v>
      </c>
      <c r="D149" s="14" t="s">
        <v>28</v>
      </c>
      <c r="E149" s="14">
        <v>2</v>
      </c>
      <c r="F149" s="15"/>
      <c r="G149" s="15">
        <f t="shared" si="13"/>
        <v>0</v>
      </c>
      <c r="J149" s="46"/>
      <c r="K149" s="46"/>
    </row>
    <row r="150" spans="2:11" ht="45">
      <c r="B150" s="17">
        <v>20.12</v>
      </c>
      <c r="C150" s="18" t="s">
        <v>98</v>
      </c>
      <c r="D150" s="14" t="s">
        <v>28</v>
      </c>
      <c r="E150" s="14">
        <v>2</v>
      </c>
      <c r="F150" s="15"/>
      <c r="G150" s="15">
        <f t="shared" si="13"/>
        <v>0</v>
      </c>
      <c r="J150" s="46"/>
      <c r="K150" s="46"/>
    </row>
    <row r="151" spans="2:11" ht="33.75">
      <c r="B151" s="17">
        <v>20.13</v>
      </c>
      <c r="C151" s="32" t="s">
        <v>106</v>
      </c>
      <c r="D151" s="14" t="s">
        <v>28</v>
      </c>
      <c r="E151" s="14">
        <v>1</v>
      </c>
      <c r="F151" s="15"/>
      <c r="G151" s="15">
        <f t="shared" si="13"/>
        <v>0</v>
      </c>
      <c r="J151" s="46"/>
      <c r="K151" s="46"/>
    </row>
    <row r="152" spans="2:11" ht="21" customHeight="1">
      <c r="B152" s="55">
        <v>20.14</v>
      </c>
      <c r="C152" s="18" t="s">
        <v>137</v>
      </c>
      <c r="D152" s="44" t="s">
        <v>28</v>
      </c>
      <c r="E152" s="14">
        <v>1</v>
      </c>
      <c r="F152" s="15"/>
      <c r="G152" s="15">
        <f t="shared" ref="G152" si="14">F152*E152</f>
        <v>0</v>
      </c>
    </row>
    <row r="153" spans="2:11">
      <c r="B153" s="2"/>
      <c r="C153" s="12" t="s">
        <v>105</v>
      </c>
      <c r="G153" s="30">
        <f>SUM(G139:G152)</f>
        <v>0</v>
      </c>
    </row>
    <row r="154" spans="2:11">
      <c r="B154" s="2"/>
      <c r="J154" s="46"/>
      <c r="K154" s="46"/>
    </row>
    <row r="155" spans="2:11">
      <c r="B155" s="4">
        <v>21</v>
      </c>
      <c r="C155" s="4" t="s">
        <v>3</v>
      </c>
      <c r="J155" s="46"/>
      <c r="K155" s="46"/>
    </row>
    <row r="156" spans="2:11" ht="45">
      <c r="B156" s="17">
        <v>21.01</v>
      </c>
      <c r="C156" s="32" t="s">
        <v>138</v>
      </c>
      <c r="D156" s="14" t="s">
        <v>28</v>
      </c>
      <c r="E156" s="14">
        <v>24</v>
      </c>
      <c r="F156" s="15"/>
      <c r="G156" s="15">
        <f>F156*E156</f>
        <v>0</v>
      </c>
      <c r="J156" s="46"/>
      <c r="K156" s="46"/>
    </row>
    <row r="157" spans="2:11" ht="67.5">
      <c r="B157" s="17">
        <v>21.02</v>
      </c>
      <c r="C157" s="32" t="s">
        <v>139</v>
      </c>
      <c r="D157" s="44" t="s">
        <v>37</v>
      </c>
      <c r="E157" s="14">
        <v>9</v>
      </c>
      <c r="F157" s="45"/>
      <c r="G157" s="15">
        <f t="shared" ref="G157:G163" si="15">F157*E157</f>
        <v>0</v>
      </c>
      <c r="J157" s="46"/>
      <c r="K157" s="46"/>
    </row>
    <row r="158" spans="2:11" ht="56.25">
      <c r="B158" s="17">
        <v>21.03</v>
      </c>
      <c r="C158" s="32" t="s">
        <v>140</v>
      </c>
      <c r="D158" s="44" t="s">
        <v>37</v>
      </c>
      <c r="E158" s="14">
        <v>3</v>
      </c>
      <c r="F158" s="45"/>
      <c r="G158" s="15">
        <f t="shared" si="15"/>
        <v>0</v>
      </c>
      <c r="J158" s="46"/>
      <c r="K158" s="46"/>
    </row>
    <row r="159" spans="2:11" ht="45">
      <c r="B159" s="17">
        <v>21.04</v>
      </c>
      <c r="C159" s="32" t="s">
        <v>141</v>
      </c>
      <c r="D159" s="44" t="s">
        <v>37</v>
      </c>
      <c r="E159" s="14">
        <v>30</v>
      </c>
      <c r="F159" s="45"/>
      <c r="G159" s="15">
        <f t="shared" si="15"/>
        <v>0</v>
      </c>
      <c r="J159" s="46"/>
      <c r="K159" s="46"/>
    </row>
    <row r="160" spans="2:11" ht="40.5" customHeight="1">
      <c r="B160" s="17">
        <v>21.05</v>
      </c>
      <c r="C160" s="59" t="s">
        <v>99</v>
      </c>
      <c r="D160" s="44" t="s">
        <v>28</v>
      </c>
      <c r="E160" s="14">
        <v>24</v>
      </c>
      <c r="F160" s="45"/>
      <c r="G160" s="15">
        <f t="shared" si="15"/>
        <v>0</v>
      </c>
      <c r="J160" s="46"/>
      <c r="K160" s="46"/>
    </row>
    <row r="161" spans="2:11" ht="49.5" customHeight="1">
      <c r="B161" s="17">
        <v>21.06</v>
      </c>
      <c r="C161" s="32" t="s">
        <v>100</v>
      </c>
      <c r="D161" s="44" t="s">
        <v>28</v>
      </c>
      <c r="E161" s="14">
        <v>13</v>
      </c>
      <c r="F161" s="45"/>
      <c r="G161" s="15">
        <f t="shared" si="15"/>
        <v>0</v>
      </c>
      <c r="K161" s="42"/>
    </row>
    <row r="162" spans="2:11" ht="54" customHeight="1">
      <c r="B162" s="17">
        <v>21.07</v>
      </c>
      <c r="C162" s="18" t="s">
        <v>38</v>
      </c>
      <c r="D162" s="14" t="s">
        <v>11</v>
      </c>
      <c r="E162" s="33">
        <v>220</v>
      </c>
      <c r="F162" s="15"/>
      <c r="G162" s="15">
        <f t="shared" si="15"/>
        <v>0</v>
      </c>
    </row>
    <row r="163" spans="2:11" ht="33.75">
      <c r="B163" s="17">
        <v>21.08</v>
      </c>
      <c r="C163" s="18" t="s">
        <v>144</v>
      </c>
      <c r="D163" s="14" t="s">
        <v>28</v>
      </c>
      <c r="E163" s="33">
        <v>1</v>
      </c>
      <c r="F163" s="15"/>
      <c r="G163" s="15">
        <f t="shared" si="15"/>
        <v>0</v>
      </c>
    </row>
    <row r="164" spans="2:11">
      <c r="B164" s="2"/>
      <c r="C164" s="12" t="s">
        <v>107</v>
      </c>
      <c r="G164" s="30">
        <f>SUM(G156:G163)</f>
        <v>0</v>
      </c>
      <c r="I164" s="35"/>
    </row>
    <row r="165" spans="2:11">
      <c r="B165" s="2"/>
      <c r="I165" s="35"/>
      <c r="J165" s="46"/>
      <c r="K165" s="46"/>
    </row>
    <row r="167" spans="2:11">
      <c r="B167" s="21"/>
      <c r="C167" s="41"/>
      <c r="D167" s="22"/>
      <c r="E167" s="22"/>
      <c r="F167" s="23"/>
      <c r="G167" s="23"/>
    </row>
    <row r="168" spans="2:11">
      <c r="B168" s="21"/>
      <c r="C168" s="41"/>
      <c r="D168" s="22"/>
      <c r="E168" s="22"/>
      <c r="F168" s="23"/>
      <c r="G168" s="23"/>
      <c r="K168" s="35"/>
    </row>
    <row r="169" spans="2:11">
      <c r="B169" s="21"/>
      <c r="C169" s="41"/>
      <c r="D169" s="22"/>
      <c r="E169" s="22"/>
      <c r="F169" s="23"/>
      <c r="G169" s="53"/>
      <c r="K169" s="35"/>
    </row>
    <row r="170" spans="2:11">
      <c r="G170" s="50">
        <f>G16+G22+G28+G34+G40+G46+G56+G66+G73+G80+G95+G101+G108+G125+G131+G136+G153+G164</f>
        <v>0</v>
      </c>
      <c r="K170" s="35"/>
    </row>
    <row r="171" spans="2:11">
      <c r="G171" s="51">
        <f>G170*0.11</f>
        <v>0</v>
      </c>
    </row>
    <row r="172" spans="2:11">
      <c r="G172" s="52">
        <f>G170+G171</f>
        <v>0</v>
      </c>
    </row>
  </sheetData>
  <mergeCells count="2">
    <mergeCell ref="C2:G2"/>
    <mergeCell ref="B5:G5"/>
  </mergeCells>
  <pageMargins left="0.70866141732283472" right="0.70866141732283472" top="0.74803149606299213" bottom="0.74803149606299213" header="0.31496062992125984" footer="0.31496062992125984"/>
  <pageSetup scale="65" orientation="portrait" r:id="rId1"/>
  <rowBreaks count="4" manualBreakCount="4">
    <brk id="42" max="16383" man="1"/>
    <brk id="81" max="16383" man="1"/>
    <brk id="101" max="16383" man="1"/>
    <brk id="132"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III ETAPA SIN LABORATORIOS</vt:lpstr>
      <vt:lpstr>Hoja2</vt:lpstr>
      <vt:lpstr>Hoja3</vt:lpstr>
      <vt:lpstr>'III ETAPA SIN LABORATORIOS'!Área_de_impresión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dc:creator>
  <cp:lastModifiedBy>Sonia Ensaldo</cp:lastModifiedBy>
  <cp:lastPrinted>2011-04-15T17:36:23Z</cp:lastPrinted>
  <dcterms:created xsi:type="dcterms:W3CDTF">2010-10-05T15:07:31Z</dcterms:created>
  <dcterms:modified xsi:type="dcterms:W3CDTF">2011-05-09T19:37:56Z</dcterms:modified>
</cp:coreProperties>
</file>