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Reportes Trimestrales PNT\4to Trimestre 2019\SPPyE\"/>
    </mc:Choice>
  </mc:AlternateContent>
  <bookViews>
    <workbookView xWindow="0" yWindow="0" windowWidth="24000" windowHeight="8535"/>
  </bookViews>
  <sheets>
    <sheet name="propios-conacyt 20" sheetId="2" r:id="rId1"/>
  </sheets>
  <calcPr calcId="152511"/>
</workbook>
</file>

<file path=xl/calcChain.xml><?xml version="1.0" encoding="utf-8"?>
<calcChain xmlns="http://schemas.openxmlformats.org/spreadsheetml/2006/main">
  <c r="C14" i="2" l="1"/>
  <c r="C39" i="2" l="1"/>
  <c r="C36" i="2"/>
  <c r="C33" i="2"/>
  <c r="C30" i="2"/>
  <c r="C25" i="2"/>
  <c r="C22" i="2"/>
  <c r="C19" i="2"/>
  <c r="C8" i="2"/>
  <c r="C5" i="2"/>
</calcChain>
</file>

<file path=xl/sharedStrings.xml><?xml version="1.0" encoding="utf-8"?>
<sst xmlns="http://schemas.openxmlformats.org/spreadsheetml/2006/main" count="109" uniqueCount="73">
  <si>
    <t>NPA
(Número de Publicaciones arbitradas)</t>
  </si>
  <si>
    <t>NI
(Número de investigadores del Centro)</t>
  </si>
  <si>
    <t>CALCULO DEL INDICADOR</t>
  </si>
  <si>
    <t xml:space="preserve">NPIE 
(Número de proyectos de investigación financiados con recursos externos) </t>
  </si>
  <si>
    <t>NPRC: Número de programas registrados en el PNPC de reciente creación</t>
  </si>
  <si>
    <t>NPED: Número de programas registrados en el PNPC en desarrollo</t>
  </si>
  <si>
    <t>NPC:   Número de programas registrados en el PNPC consolidado</t>
  </si>
  <si>
    <t>NPCI:    Número de programas registrados en el PNPC de competencia internacional</t>
  </si>
  <si>
    <t>NPP:   Número de programas de posgrado reconocidos por CONACYT en el PNPC</t>
  </si>
  <si>
    <t>Generación de Recursos Humanos especializados
Fórmula:
 NGPE+NGPM+NGPD
  ______________
     NI</t>
  </si>
  <si>
    <t>NGPE: Número de alumnos graduados en programas de especialidad del PNPC</t>
  </si>
  <si>
    <t>NGPM: Número de alumnos graduados en programas de maestría del PNPC</t>
  </si>
  <si>
    <t>NGPD: Número de alumnos graduados en programas de doctorado del PNPC</t>
  </si>
  <si>
    <t>NI: Número de Investigadores en el Centro</t>
  </si>
  <si>
    <t xml:space="preserve">Proyectos interinstitucionales
        Fórmula:
      NPII
            ___________
          NPI
</t>
  </si>
  <si>
    <t>NPII: Número de proyectos interinstitucionales</t>
  </si>
  <si>
    <t>NPI:  Número de proyectos de investigación</t>
  </si>
  <si>
    <t>Transferencia de Conocimiento
Fórmula:
     NCTFn
        _____________
        NCTFn-1</t>
  </si>
  <si>
    <t xml:space="preserve">NCTF:  Número de contratos o convenios de transferencia de conocimiento, innovación  tecnológica, social, económica o ambiental firmados vigentes alineados al PECITI en el año
(n) </t>
  </si>
  <si>
    <t>NCTFn-1</t>
  </si>
  <si>
    <t xml:space="preserve">Propiedad industrial solicitada
Fórmula
(NSP + NSMU+ NSDI) n
_______________
(NSP + NSMU+ NSDI) n-1
</t>
  </si>
  <si>
    <t>NSP:  Número de solicitudes de patentes</t>
  </si>
  <si>
    <t>NSMU:  Número de solicitudes de modelos de utilidad</t>
  </si>
  <si>
    <t>NSDI:  Número de solicitudes de diseños industriales</t>
  </si>
  <si>
    <t>(NSP + NSMU+ NSDI) n-1</t>
  </si>
  <si>
    <t>Actividades de divulgación por personal de C y T
Fórmula:
  NADPG   ___________
  NPCyT</t>
  </si>
  <si>
    <t>NADPG: Número  actividades de divulgación dirigidas al público en general</t>
  </si>
  <si>
    <t>NPCyT:  Número personal de ciencia y tecnología</t>
  </si>
  <si>
    <t>MIP:Monto de Ingresos Propios</t>
  </si>
  <si>
    <t>MPT: Monto de presupuesto total del Centro</t>
  </si>
  <si>
    <t>Indice de sostenibilidad económica para la investigación
Fórmula:
  MTRE
    ___________
   MTRF</t>
  </si>
  <si>
    <t xml:space="preserve">MTRE:Monto total obtenido por proyectos de investigación </t>
  </si>
  <si>
    <t>MTRF: Monto total de recursos fiscales destinados a la investigación</t>
  </si>
  <si>
    <t>Indicadores CAR
CIENTIFICO</t>
  </si>
  <si>
    <t>Generación de Conocimiento de calidad
Fórmula:
    NPA   _____________
    NI</t>
  </si>
  <si>
    <t>Proyectos externos por investigador
      Fórmula:
         NPIE  __________
  NI</t>
  </si>
  <si>
    <t>Calidad de los Posgrados
Fórmula:
       NPRC+2NPED+3NPC+4NPCI
_________   4NPP</t>
  </si>
  <si>
    <t>Indice de sostenibilidad económica
Fórmula:
      MIP
    _________
 MPT</t>
  </si>
  <si>
    <t>DEP</t>
  </si>
  <si>
    <t>Responsible</t>
  </si>
  <si>
    <t>RH</t>
  </si>
  <si>
    <t>Depto Proyectos Externos</t>
  </si>
  <si>
    <t>DIID</t>
  </si>
  <si>
    <t>DG</t>
  </si>
  <si>
    <t>PRESUPUESTO</t>
  </si>
  <si>
    <t xml:space="preserve"> 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</si>
  <si>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</si>
  <si>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</si>
  <si>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</si>
  <si>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</si>
  <si>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</si>
  <si>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</si>
  <si>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</si>
  <si>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</si>
  <si>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</si>
  <si>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</si>
  <si>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</si>
  <si>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5.8.12</t>
  </si>
  <si>
    <t>5.8.13</t>
  </si>
  <si>
    <t>5.8.14</t>
  </si>
  <si>
    <t>5.8.15</t>
  </si>
  <si>
    <t>5.8.16</t>
  </si>
  <si>
    <t>5.8.17</t>
  </si>
  <si>
    <t>5.8.18</t>
  </si>
  <si>
    <t>5.8.19</t>
  </si>
  <si>
    <t>5.8.21</t>
  </si>
  <si>
    <t>5.8.23</t>
  </si>
  <si>
    <t>5.8.20</t>
  </si>
  <si>
    <t>9ZW CICESE</t>
  </si>
  <si>
    <t>PROPIOS Y CONACYT</t>
  </si>
  <si>
    <t>FISCALES, PROPIOS Y CONACYT</t>
  </si>
  <si>
    <t>FISCALES PROGRAMA E</t>
  </si>
  <si>
    <t>Meta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</si>
</sst>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3" formatCode="_-* #,##0.00_-;\-* #,##0.00_-;_-* &quot;-&quot;??_-;_-@_-"/>
    <numFmt numFmtId="164" formatCode="_([$€-2]* #,##0.00_);_([$€-2]* \(#,##0.00\);_([$€-2]* &quot;-&quot;??_)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0"/>
      <name val="Tahoma"/>
      <family val="2"/>
    </font>
    <font>
      <sz val="12"/>
      <name val="Arial"/>
      <family val="2"/>
    </font>
    <font>
      <sz val="12"/>
      <name val="Helv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theme="0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theme="0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theme="0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12" fillId="0" borderId="0" xfId="21" applyFont="1" applyFill="1" applyBorder="1" applyAlignment="1" applyProtection="1">
      <alignment horizontal="left"/>
    </xf>
    <xf numFmtId="43" fontId="7" fillId="0" borderId="0" xfId="2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43" fontId="0" fillId="0" borderId="0" xfId="1" applyFont="1" applyFill="1"/>
    <xf numFmtId="165" fontId="4" fillId="0" borderId="4" xfId="1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4" fillId="4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</cellXfs>
  <cellStyles count="22">
    <cellStyle name="Euro" xfId="4"/>
    <cellStyle name="Millares" xfId="1" builtinId="3"/>
    <cellStyle name="Millares 2" xfId="3"/>
    <cellStyle name="Millares 2 2" xfId="7"/>
    <cellStyle name="Millares 2 3" xfId="6"/>
    <cellStyle name="Millares 3" xfId="8"/>
    <cellStyle name="Millares 4" xfId="9"/>
    <cellStyle name="Millares 5" xfId="5"/>
    <cellStyle name="Moneea [0]_PEFMDSEP" xfId="10"/>
    <cellStyle name="No-def - Estilo1" xfId="11"/>
    <cellStyle name="No-def - Estilo2" xfId="12"/>
    <cellStyle name="No-def - Estilo3" xfId="13"/>
    <cellStyle name="No-def - Estilo4" xfId="14"/>
    <cellStyle name="No-def - Estilo5" xfId="15"/>
    <cellStyle name="No-def - Estilo6" xfId="16"/>
    <cellStyle name="No-def - Estilo7" xfId="17"/>
    <cellStyle name="No-def - Estilo8" xfId="18"/>
    <cellStyle name="Normal" xfId="0" builtinId="0"/>
    <cellStyle name="Normal 2" xfId="2"/>
    <cellStyle name="Normal 2 2" xfId="19"/>
    <cellStyle name="Normal_ACUMULADO 2005 F Y P" xfId="21"/>
    <cellStyle name="Normal_REGULARIZABLE 200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workbookViewId="0">
      <selection activeCell="J6" sqref="J6"/>
    </sheetView>
  </sheetViews>
  <sheetFormatPr baseColWidth="10" defaultRowHeight="15"/>
  <cols>
    <col min="1" max="1" width="25.140625" style="7" customWidth="1"/>
    <col min="2" max="2" width="51.140625" style="7" customWidth="1"/>
    <col min="3" max="3" width="13.42578125" style="7" customWidth="1"/>
    <col min="4" max="4" width="11.42578125" style="7" hidden="1" customWidth="1"/>
    <col min="5" max="5" width="15.28515625" style="7" hidden="1" customWidth="1"/>
    <col min="6" max="6" width="27.140625" style="7" hidden="1" customWidth="1"/>
    <col min="7" max="7" width="11.7109375" style="7" customWidth="1"/>
    <col min="8" max="27" width="11.42578125" style="7" customWidth="1"/>
    <col min="28" max="28" width="11.42578125" style="7"/>
    <col min="29" max="29" width="11.42578125" style="24"/>
    <col min="30" max="16384" width="11.42578125" style="7"/>
  </cols>
  <sheetData>
    <row r="1" spans="1:5" ht="15" customHeight="1">
      <c r="A1" s="32" t="s">
        <v>33</v>
      </c>
      <c r="B1" s="33"/>
      <c r="C1" s="28" t="s">
        <v>68</v>
      </c>
      <c r="D1" s="8"/>
    </row>
    <row r="2" spans="1:5" ht="37.5" customHeight="1">
      <c r="A2" s="34"/>
      <c r="B2" s="35"/>
      <c r="C2" s="9" t="s">
        <v>72</v>
      </c>
      <c r="D2" s="8"/>
      <c r="E2" s="2" t="s">
        <v>39</v>
      </c>
    </row>
    <row r="3" spans="1:5" ht="22.5">
      <c r="A3" s="31" t="s">
        <v>34</v>
      </c>
      <c r="B3" s="11" t="s">
        <v>0</v>
      </c>
      <c r="C3" s="27">
        <v>240</v>
      </c>
      <c r="D3" s="13" t="s">
        <v>46</v>
      </c>
      <c r="E3" s="7" t="s">
        <v>38</v>
      </c>
    </row>
    <row r="4" spans="1:5" ht="22.5">
      <c r="A4" s="31"/>
      <c r="B4" s="11" t="s">
        <v>1</v>
      </c>
      <c r="C4" s="27">
        <v>226</v>
      </c>
      <c r="D4" s="13" t="s">
        <v>47</v>
      </c>
      <c r="E4" s="7" t="s">
        <v>40</v>
      </c>
    </row>
    <row r="5" spans="1:5" ht="12" customHeight="1">
      <c r="A5" s="31"/>
      <c r="B5" s="1" t="s">
        <v>2</v>
      </c>
      <c r="C5" s="10">
        <f t="shared" ref="C5" si="0">C3/C4</f>
        <v>1.0619469026548674</v>
      </c>
      <c r="D5" s="13"/>
    </row>
    <row r="6" spans="1:5" ht="22.5">
      <c r="A6" s="31" t="s">
        <v>35</v>
      </c>
      <c r="B6" s="11" t="s">
        <v>3</v>
      </c>
      <c r="C6" s="27">
        <v>100</v>
      </c>
      <c r="D6" s="13" t="s">
        <v>48</v>
      </c>
      <c r="E6" s="7" t="s">
        <v>41</v>
      </c>
    </row>
    <row r="7" spans="1:5" ht="22.5">
      <c r="A7" s="31"/>
      <c r="B7" s="11" t="s">
        <v>1</v>
      </c>
      <c r="C7" s="27">
        <v>226</v>
      </c>
      <c r="D7" s="13" t="s">
        <v>47</v>
      </c>
      <c r="E7" s="7" t="s">
        <v>40</v>
      </c>
    </row>
    <row r="8" spans="1:5" ht="12" customHeight="1">
      <c r="A8" s="31"/>
      <c r="B8" s="1" t="s">
        <v>2</v>
      </c>
      <c r="C8" s="10">
        <f t="shared" ref="C8" si="1">C6/C7</f>
        <v>0.44247787610619471</v>
      </c>
      <c r="D8" s="13"/>
    </row>
    <row r="9" spans="1:5">
      <c r="A9" s="31" t="s">
        <v>36</v>
      </c>
      <c r="B9" s="11" t="s">
        <v>4</v>
      </c>
      <c r="C9" s="27">
        <v>0</v>
      </c>
      <c r="D9" s="13" t="s">
        <v>49</v>
      </c>
      <c r="E9" s="7" t="s">
        <v>38</v>
      </c>
    </row>
    <row r="10" spans="1:5">
      <c r="A10" s="31"/>
      <c r="B10" s="11" t="s">
        <v>5</v>
      </c>
      <c r="C10" s="27">
        <v>1</v>
      </c>
      <c r="D10" s="13" t="s">
        <v>50</v>
      </c>
      <c r="E10" s="7" t="s">
        <v>38</v>
      </c>
    </row>
    <row r="11" spans="1:5" ht="16.5" customHeight="1">
      <c r="A11" s="31"/>
      <c r="B11" s="11" t="s">
        <v>6</v>
      </c>
      <c r="C11" s="27">
        <v>11</v>
      </c>
      <c r="D11" s="13" t="s">
        <v>51</v>
      </c>
      <c r="E11" s="7" t="s">
        <v>38</v>
      </c>
    </row>
    <row r="12" spans="1:5" ht="22.5">
      <c r="A12" s="31"/>
      <c r="B12" s="11" t="s">
        <v>7</v>
      </c>
      <c r="C12" s="27">
        <v>6</v>
      </c>
      <c r="D12" s="13" t="s">
        <v>52</v>
      </c>
      <c r="E12" s="7" t="s">
        <v>38</v>
      </c>
    </row>
    <row r="13" spans="1:5" ht="22.5">
      <c r="A13" s="31"/>
      <c r="B13" s="11" t="s">
        <v>8</v>
      </c>
      <c r="C13" s="27">
        <v>18</v>
      </c>
      <c r="D13" s="13" t="s">
        <v>53</v>
      </c>
      <c r="E13" s="7" t="s">
        <v>38</v>
      </c>
    </row>
    <row r="14" spans="1:5">
      <c r="A14" s="31"/>
      <c r="B14" s="15" t="s">
        <v>2</v>
      </c>
      <c r="C14" s="10">
        <f>(C9+C10*2+C11*3+C12*4)/(C13*4)</f>
        <v>0.81944444444444442</v>
      </c>
      <c r="D14" s="13"/>
    </row>
    <row r="15" spans="1:5" ht="22.5">
      <c r="A15" s="31" t="s">
        <v>9</v>
      </c>
      <c r="B15" s="11" t="s">
        <v>10</v>
      </c>
      <c r="C15" s="27">
        <v>0</v>
      </c>
      <c r="D15" s="13" t="s">
        <v>54</v>
      </c>
      <c r="E15" s="7" t="s">
        <v>38</v>
      </c>
    </row>
    <row r="16" spans="1:5">
      <c r="A16" s="31"/>
      <c r="B16" s="11" t="s">
        <v>11</v>
      </c>
      <c r="C16" s="27">
        <v>119</v>
      </c>
      <c r="D16" s="13" t="s">
        <v>55</v>
      </c>
      <c r="E16" s="7" t="s">
        <v>38</v>
      </c>
    </row>
    <row r="17" spans="1:29" ht="22.5">
      <c r="A17" s="31"/>
      <c r="B17" s="11" t="s">
        <v>12</v>
      </c>
      <c r="C17" s="27">
        <v>31</v>
      </c>
      <c r="D17" s="13" t="s">
        <v>56</v>
      </c>
      <c r="E17" s="7" t="s">
        <v>38</v>
      </c>
    </row>
    <row r="18" spans="1:29">
      <c r="A18" s="31"/>
      <c r="B18" s="11" t="s">
        <v>13</v>
      </c>
      <c r="C18" s="27">
        <v>189</v>
      </c>
      <c r="D18" s="13" t="s">
        <v>47</v>
      </c>
      <c r="E18" s="7" t="s">
        <v>40</v>
      </c>
    </row>
    <row r="19" spans="1:29">
      <c r="A19" s="31"/>
      <c r="B19" s="15" t="s">
        <v>2</v>
      </c>
      <c r="C19" s="10">
        <f>SUM(C15:C17)/C18</f>
        <v>0.79365079365079361</v>
      </c>
      <c r="D19" s="13"/>
    </row>
    <row r="20" spans="1:29" ht="45">
      <c r="A20" s="31" t="s">
        <v>14</v>
      </c>
      <c r="B20" s="11" t="s">
        <v>15</v>
      </c>
      <c r="C20" s="27">
        <v>10</v>
      </c>
      <c r="D20" s="13" t="s">
        <v>57</v>
      </c>
      <c r="E20" s="3" t="s">
        <v>41</v>
      </c>
    </row>
    <row r="21" spans="1:29" ht="45">
      <c r="A21" s="31"/>
      <c r="B21" s="11" t="s">
        <v>16</v>
      </c>
      <c r="C21" s="27">
        <v>120</v>
      </c>
      <c r="D21" s="13" t="s">
        <v>58</v>
      </c>
      <c r="E21" s="3" t="s">
        <v>41</v>
      </c>
    </row>
    <row r="22" spans="1:29" ht="12.75" customHeight="1">
      <c r="A22" s="31"/>
      <c r="B22" s="15" t="s">
        <v>2</v>
      </c>
      <c r="C22" s="10">
        <f t="shared" ref="C22" si="2">C20/C21</f>
        <v>8.3333333333333329E-2</v>
      </c>
      <c r="D22" s="13"/>
    </row>
    <row r="23" spans="1:29" ht="45">
      <c r="A23" s="31" t="s">
        <v>17</v>
      </c>
      <c r="B23" s="11" t="s">
        <v>18</v>
      </c>
      <c r="C23" s="27">
        <v>190</v>
      </c>
      <c r="D23" s="13" t="s">
        <v>59</v>
      </c>
      <c r="E23" s="3" t="s">
        <v>41</v>
      </c>
    </row>
    <row r="24" spans="1:29" ht="38.25" customHeight="1">
      <c r="A24" s="31"/>
      <c r="B24" s="11" t="s">
        <v>19</v>
      </c>
      <c r="C24" s="27">
        <v>190</v>
      </c>
      <c r="D24" s="13"/>
      <c r="E24" s="3" t="s">
        <v>41</v>
      </c>
    </row>
    <row r="25" spans="1:29" ht="12" customHeight="1">
      <c r="A25" s="31"/>
      <c r="B25" s="15" t="s">
        <v>2</v>
      </c>
      <c r="C25" s="10">
        <f>C23/C24</f>
        <v>1</v>
      </c>
      <c r="D25" s="13"/>
      <c r="AC25" s="26"/>
    </row>
    <row r="26" spans="1:29">
      <c r="A26" s="36" t="s">
        <v>20</v>
      </c>
      <c r="B26" s="16" t="s">
        <v>21</v>
      </c>
      <c r="C26" s="27">
        <v>3</v>
      </c>
      <c r="D26" s="13" t="s">
        <v>60</v>
      </c>
      <c r="E26" s="7" t="s">
        <v>42</v>
      </c>
    </row>
    <row r="27" spans="1:29">
      <c r="A27" s="36"/>
      <c r="B27" s="16" t="s">
        <v>22</v>
      </c>
      <c r="C27" s="27">
        <v>0</v>
      </c>
      <c r="D27" s="13" t="s">
        <v>61</v>
      </c>
      <c r="E27" s="7" t="s">
        <v>42</v>
      </c>
    </row>
    <row r="28" spans="1:29" ht="20.25" customHeight="1">
      <c r="A28" s="36"/>
      <c r="B28" s="16" t="s">
        <v>23</v>
      </c>
      <c r="C28" s="27">
        <v>0</v>
      </c>
      <c r="D28" s="13" t="s">
        <v>62</v>
      </c>
      <c r="E28" s="7" t="s">
        <v>42</v>
      </c>
    </row>
    <row r="29" spans="1:29">
      <c r="A29" s="36"/>
      <c r="B29" s="16" t="s">
        <v>24</v>
      </c>
      <c r="C29" s="27">
        <v>3</v>
      </c>
      <c r="D29" s="13"/>
      <c r="E29" s="7" t="s">
        <v>42</v>
      </c>
    </row>
    <row r="30" spans="1:29" ht="11.25" customHeight="1">
      <c r="A30" s="36"/>
      <c r="B30" s="17" t="s">
        <v>2</v>
      </c>
      <c r="C30" s="10">
        <f>C26/C29</f>
        <v>1</v>
      </c>
      <c r="D30" s="13"/>
    </row>
    <row r="31" spans="1:29" ht="24" customHeight="1">
      <c r="A31" s="36" t="s">
        <v>25</v>
      </c>
      <c r="B31" s="16" t="s">
        <v>26</v>
      </c>
      <c r="C31" s="27">
        <v>831</v>
      </c>
      <c r="D31" s="13" t="s">
        <v>63</v>
      </c>
      <c r="E31" s="7" t="s">
        <v>43</v>
      </c>
    </row>
    <row r="32" spans="1:29" ht="24.75" customHeight="1">
      <c r="A32" s="36"/>
      <c r="B32" s="16" t="s">
        <v>27</v>
      </c>
      <c r="C32" s="27">
        <v>393</v>
      </c>
      <c r="D32" s="13" t="s">
        <v>64</v>
      </c>
      <c r="E32" s="7" t="s">
        <v>40</v>
      </c>
    </row>
    <row r="33" spans="1:29" ht="26.25" customHeight="1">
      <c r="A33" s="36"/>
      <c r="B33" s="17" t="s">
        <v>2</v>
      </c>
      <c r="C33" s="10">
        <f t="shared" ref="C33" si="3">C31/C32</f>
        <v>2.114503816793893</v>
      </c>
      <c r="D33" s="13"/>
    </row>
    <row r="34" spans="1:29" s="12" customFormat="1" ht="30" customHeight="1">
      <c r="A34" s="37" t="s">
        <v>37</v>
      </c>
      <c r="B34" s="18" t="s">
        <v>28</v>
      </c>
      <c r="C34" s="22">
        <v>550850</v>
      </c>
      <c r="D34" s="14" t="s">
        <v>67</v>
      </c>
      <c r="E34" s="12" t="s">
        <v>44</v>
      </c>
      <c r="F34" s="21" t="s">
        <v>69</v>
      </c>
      <c r="G34" s="21"/>
      <c r="AC34" s="25"/>
    </row>
    <row r="35" spans="1:29" ht="29.25" customHeight="1">
      <c r="A35" s="37"/>
      <c r="B35" s="19" t="s">
        <v>29</v>
      </c>
      <c r="C35" s="22">
        <v>1150510</v>
      </c>
      <c r="D35" s="14" t="s">
        <v>65</v>
      </c>
      <c r="E35" s="7" t="s">
        <v>44</v>
      </c>
      <c r="F35" s="7" t="s">
        <v>70</v>
      </c>
    </row>
    <row r="36" spans="1:29" ht="11.25" customHeight="1">
      <c r="A36" s="37"/>
      <c r="B36" s="17" t="s">
        <v>2</v>
      </c>
      <c r="C36" s="10">
        <f t="shared" ref="C36" si="4">C34/C35</f>
        <v>0.47878766807763512</v>
      </c>
      <c r="D36" s="14"/>
      <c r="E36" s="7" t="s">
        <v>44</v>
      </c>
    </row>
    <row r="37" spans="1:29" s="12" customFormat="1">
      <c r="A37" s="31" t="s">
        <v>30</v>
      </c>
      <c r="B37" s="20" t="s">
        <v>31</v>
      </c>
      <c r="C37" s="23">
        <v>438850</v>
      </c>
      <c r="D37" s="14" t="s">
        <v>67</v>
      </c>
      <c r="E37" s="12" t="s">
        <v>44</v>
      </c>
      <c r="F37" s="12" t="s">
        <v>69</v>
      </c>
      <c r="AC37" s="25"/>
    </row>
    <row r="38" spans="1:29">
      <c r="A38" s="31"/>
      <c r="B38" s="11" t="s">
        <v>32</v>
      </c>
      <c r="C38" s="23">
        <v>248160</v>
      </c>
      <c r="D38" s="14" t="s">
        <v>66</v>
      </c>
      <c r="E38" s="7" t="s">
        <v>44</v>
      </c>
      <c r="F38" s="12" t="s">
        <v>71</v>
      </c>
    </row>
    <row r="39" spans="1:29" ht="18.75" customHeight="1" thickBot="1">
      <c r="A39" s="38"/>
      <c r="B39" s="29" t="s">
        <v>2</v>
      </c>
      <c r="C39" s="30">
        <f>C37/C38</f>
        <v>1.7684155383623468</v>
      </c>
      <c r="D39" s="13"/>
    </row>
    <row r="40" spans="1:29">
      <c r="D40" s="8"/>
    </row>
    <row r="42" spans="1:29">
      <c r="B42" s="4"/>
      <c r="C42" s="5"/>
    </row>
    <row r="43" spans="1:29">
      <c r="B43" s="6"/>
      <c r="C43" s="5"/>
    </row>
    <row r="44" spans="1:29">
      <c r="B44" s="4"/>
      <c r="C44" s="4"/>
      <c r="E44" s="7" t="s">
        <v>45</v>
      </c>
    </row>
  </sheetData>
  <mergeCells count="11">
    <mergeCell ref="A23:A25"/>
    <mergeCell ref="A26:A30"/>
    <mergeCell ref="A31:A33"/>
    <mergeCell ref="A34:A36"/>
    <mergeCell ref="A37:A39"/>
    <mergeCell ref="A20:A22"/>
    <mergeCell ref="A1:B2"/>
    <mergeCell ref="A3:A5"/>
    <mergeCell ref="A6:A8"/>
    <mergeCell ref="A9:A14"/>
    <mergeCell ref="A15:A19"/>
  </mergeCells>
  <printOptions horizontalCentered="1"/>
  <pageMargins left="0.70866141732283472" right="0.70866141732283472" top="0.74803149606299213" bottom="0.74803149606299213" header="0.31496062992125984" footer="0.31496062992125984"/>
  <pageSetup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propios-conacyt 20</vt:lpstr>
    </vt:vector>
  </TitlesOfParts>
  <Company>CONACYT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Conacyt</dc:creator>
  <cp:lastModifiedBy>Julio Escobedo</cp:lastModifiedBy>
  <cp:lastPrinted>2019-07-09T15:19:33Z</cp:lastPrinted>
  <dcterms:created xsi:type="dcterms:W3CDTF">2015-01-21T23:58:01Z</dcterms:created>
  <dcterms:modified xsi:type="dcterms:W3CDTF">2020-01-07T21:38:28Z</dcterms:modified>
</cp:coreProperties>
</file>